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715" windowHeight="9120" tabRatio="899" activeTab="7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4" r:id="rId7"/>
    <sheet name="基金支出7" sheetId="29" r:id="rId8"/>
    <sheet name="全口径三公表8" sheetId="19" r:id="rId9"/>
  </sheets>
  <definedNames>
    <definedName name="_xlnm.Print_Area" localSheetId="1">财款收支总表1!$A$1:$F$35</definedName>
    <definedName name="_xlnm.Print_Area" localSheetId="3">基本支出表3!$A$1:$C$38</definedName>
    <definedName name="_xlnm.Print_Area" localSheetId="7">基金支出7!$A$1:$H$12</definedName>
    <definedName name="_xlnm.Print_Area" localSheetId="8">全口径三公表8!$A$1:$I$11</definedName>
    <definedName name="_xlnm.Print_Area" localSheetId="5">收入总表5!$A$1:$Q$28</definedName>
    <definedName name="_xlnm.Print_Area" localSheetId="4">收支总表4!$A$1:$F$34</definedName>
    <definedName name="_xlnm.Print_Area" localSheetId="2">一般支出表2!$A$1:$H$27</definedName>
    <definedName name="_xlnm.Print_Area" localSheetId="6">支出总表6!$A$1:$I$34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收入总表5!$1:$5</definedName>
    <definedName name="_xlnm.Print_Titles" localSheetId="4">收支总表4!$1:$5</definedName>
    <definedName name="_xlnm.Print_Titles" localSheetId="2">一般支出表2!$1:$6</definedName>
    <definedName name="_xlnm.Print_Titles" localSheetId="6">支出总表6!$1:$6</definedName>
  </definedNames>
  <calcPr calcId="125725"/>
</workbook>
</file>

<file path=xl/calcChain.xml><?xml version="1.0" encoding="utf-8"?>
<calcChain xmlns="http://schemas.openxmlformats.org/spreadsheetml/2006/main">
  <c r="I6" i="19"/>
  <c r="I8"/>
  <c r="I10"/>
  <c r="H9"/>
  <c r="B28" i="35"/>
  <c r="B35"/>
  <c r="I11" i="19"/>
  <c r="I7"/>
  <c r="B28" i="1"/>
  <c r="B34" s="1"/>
  <c r="B29"/>
  <c r="D34"/>
  <c r="F29"/>
  <c r="F34" s="1"/>
  <c r="B29" i="35"/>
  <c r="F29"/>
  <c r="F35" s="1"/>
  <c r="D35"/>
  <c r="F9" i="19"/>
  <c r="C9"/>
  <c r="C6" s="1"/>
  <c r="D9"/>
  <c r="D6" s="1"/>
  <c r="G9"/>
  <c r="G6" s="1"/>
  <c r="B9"/>
  <c r="B6" s="1"/>
  <c r="I9" l="1"/>
  <c r="E9"/>
  <c r="E6" s="1"/>
  <c r="F6"/>
</calcChain>
</file>

<file path=xl/sharedStrings.xml><?xml version="1.0" encoding="utf-8"?>
<sst xmlns="http://schemas.openxmlformats.org/spreadsheetml/2006/main" count="413" uniqueCount="225">
  <si>
    <t>本年收入合计</t>
  </si>
  <si>
    <t xml:space="preserve">  其中：一般公共预算拨款</t>
  </si>
  <si>
    <t xml:space="preserve">       政府性基金预算拨款</t>
  </si>
  <si>
    <t xml:space="preserve">       事业收入（含教育收费）</t>
  </si>
  <si>
    <t xml:space="preserve">       其他资金</t>
  </si>
  <si>
    <t>收入项目</t>
  </si>
  <si>
    <t>预算数</t>
  </si>
  <si>
    <t>支出项目（性质）</t>
  </si>
  <si>
    <t>一、一般公共预算拨款</t>
  </si>
  <si>
    <t>一、一般公共服务支出</t>
  </si>
  <si>
    <t>一、基本支出</t>
  </si>
  <si>
    <t>二、外交支出</t>
  </si>
  <si>
    <t>三、国防支出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</si>
  <si>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</si>
  <si>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</si>
  <si>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</si>
  <si>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</si>
  <si>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</si>
  <si>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</si>
  <si>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</si>
  <si>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</si>
  <si>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</si>
  <si>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</si>
  <si>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</si>
  <si>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</si>
  <si>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</si>
  <si>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</si>
  <si>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</si>
  <si>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</si>
  <si>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</si>
  <si>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</si>
  <si>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</si>
  <si>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</si>
  <si>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</si>
  <si>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</si>
  <si>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</si>
  <si>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本年支出合计</t>
  </si>
  <si>
    <t>结转下年</t>
  </si>
  <si>
    <t>收入总计</t>
  </si>
  <si>
    <t>本年支出总计</t>
  </si>
  <si>
    <t>收入</t>
  </si>
  <si>
    <t>支出</t>
  </si>
  <si>
    <t>功能分类</t>
  </si>
  <si>
    <t xml:space="preserve">   人员经费</t>
  </si>
  <si>
    <t xml:space="preserve">   公用经费</t>
  </si>
  <si>
    <t>四、事业单位经营收入</t>
  </si>
  <si>
    <t>五、其他收入</t>
  </si>
  <si>
    <t>八、上年结转</t>
  </si>
  <si>
    <t>六、结转下年</t>
  </si>
  <si>
    <t>部门收支预算总表</t>
    <phoneticPr fontId="19" type="noConversion"/>
  </si>
  <si>
    <t>财政拨款“三公”经费支出预算表</t>
    <phoneticPr fontId="19" type="noConversion"/>
  </si>
  <si>
    <t>合    计</t>
    <phoneticPr fontId="19" type="noConversion"/>
  </si>
  <si>
    <t>1、因公出国（境）费用</t>
  </si>
  <si>
    <t>2、公务接待费</t>
  </si>
  <si>
    <t>3、公务用车购置及运行费</t>
    <phoneticPr fontId="19" type="noConversion"/>
  </si>
  <si>
    <t xml:space="preserve">   其中：（1）公务用车运行维护费</t>
    <phoneticPr fontId="19" type="noConversion"/>
  </si>
  <si>
    <t xml:space="preserve">         （2）公务用车购置费</t>
    <phoneticPr fontId="19" type="noConversion"/>
  </si>
  <si>
    <t xml:space="preserve">        其中：纳入预算管理的非税收入  </t>
    <phoneticPr fontId="19" type="noConversion"/>
  </si>
  <si>
    <t>表2：</t>
    <phoneticPr fontId="19" type="noConversion"/>
  </si>
  <si>
    <t>表4：</t>
    <phoneticPr fontId="19" type="noConversion"/>
  </si>
  <si>
    <t>附件：</t>
  </si>
  <si>
    <t xml:space="preserve">     1、市本级安排</t>
    <phoneticPr fontId="19" type="noConversion"/>
  </si>
  <si>
    <t xml:space="preserve">     2、自治区提前下达专项资金</t>
    <phoneticPr fontId="19" type="noConversion"/>
  </si>
  <si>
    <t>事业单位
经营支出</t>
    <phoneticPr fontId="19" type="noConversion"/>
  </si>
  <si>
    <t>基本支出</t>
  </si>
  <si>
    <t>项目支出</t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</si>
  <si>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</si>
  <si>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</si>
  <si>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</si>
  <si>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</si>
  <si>
    <t>表3：</t>
  </si>
  <si>
    <t>功能分类科目</t>
    <phoneticPr fontId="19" type="noConversion"/>
  </si>
  <si>
    <t>本年支出合计</t>
    <phoneticPr fontId="19" type="noConversion"/>
  </si>
  <si>
    <t>备注</t>
    <phoneticPr fontId="19" type="noConversion"/>
  </si>
  <si>
    <t>功能科目名称</t>
    <phoneticPr fontId="19" type="noConversion"/>
  </si>
  <si>
    <t>**</t>
    <phoneticPr fontId="19" type="noConversion"/>
  </si>
  <si>
    <t>科目编码</t>
    <phoneticPr fontId="19" type="noConversion"/>
  </si>
  <si>
    <t>合计</t>
    <phoneticPr fontId="19" type="noConversion"/>
  </si>
  <si>
    <t>一般公共预算拨款
收入</t>
    <phoneticPr fontId="19" type="noConversion"/>
  </si>
  <si>
    <t>其他收入</t>
    <phoneticPr fontId="19" type="noConversion"/>
  </si>
  <si>
    <t>用事业基金弥补收支差额</t>
    <phoneticPr fontId="19" type="noConversion"/>
  </si>
  <si>
    <t>类</t>
    <phoneticPr fontId="19" type="noConversion"/>
  </si>
  <si>
    <t>款</t>
    <phoneticPr fontId="19" type="noConversion"/>
  </si>
  <si>
    <t>项</t>
    <phoneticPr fontId="19" type="noConversion"/>
  </si>
  <si>
    <t>科目名称</t>
    <phoneticPr fontId="19" type="noConversion"/>
  </si>
  <si>
    <t>功能分类科目</t>
    <phoneticPr fontId="19" type="noConversion"/>
  </si>
  <si>
    <t>本年支出合计</t>
    <phoneticPr fontId="19" type="noConversion"/>
  </si>
  <si>
    <t>备注</t>
    <phoneticPr fontId="19" type="noConversion"/>
  </si>
  <si>
    <t>类</t>
    <phoneticPr fontId="19" type="noConversion"/>
  </si>
  <si>
    <t>款</t>
    <phoneticPr fontId="19" type="noConversion"/>
  </si>
  <si>
    <t>项</t>
    <phoneticPr fontId="19" type="noConversion"/>
  </si>
  <si>
    <t>功能科目名称</t>
    <phoneticPr fontId="19" type="noConversion"/>
  </si>
  <si>
    <t>**</t>
    <phoneticPr fontId="19" type="noConversion"/>
  </si>
  <si>
    <t>表7：</t>
    <phoneticPr fontId="19" type="noConversion"/>
  </si>
  <si>
    <t>本年政府性基金预算财政拨款</t>
    <phoneticPr fontId="19" type="noConversion"/>
  </si>
  <si>
    <t>项    目</t>
    <phoneticPr fontId="19" type="noConversion"/>
  </si>
  <si>
    <t>上年预算数</t>
    <phoneticPr fontId="19" type="noConversion"/>
  </si>
  <si>
    <t>本年预算数</t>
    <phoneticPr fontId="19" type="noConversion"/>
  </si>
  <si>
    <t>本年比上年增减情况</t>
    <phoneticPr fontId="19" type="noConversion"/>
  </si>
  <si>
    <t>合 计</t>
    <phoneticPr fontId="19" type="noConversion"/>
  </si>
  <si>
    <t>一般公共预算拨款</t>
    <phoneticPr fontId="19" type="noConversion"/>
  </si>
  <si>
    <t>政府性基金预算拨款</t>
    <phoneticPr fontId="19" type="noConversion"/>
  </si>
  <si>
    <t>增减额</t>
    <phoneticPr fontId="19" type="noConversion"/>
  </si>
  <si>
    <t>增减%</t>
    <phoneticPr fontId="19" type="noConversion"/>
  </si>
  <si>
    <t>合计</t>
  </si>
  <si>
    <t>经济科目分类</t>
    <phoneticPr fontId="19" type="noConversion"/>
  </si>
  <si>
    <t>预算数</t>
    <phoneticPr fontId="19" type="noConversion"/>
  </si>
  <si>
    <t>科目编码</t>
    <phoneticPr fontId="19" type="noConversion"/>
  </si>
  <si>
    <r>
      <t>*</t>
    </r>
    <r>
      <rPr>
        <sz val="12"/>
        <rFont val="宋体"/>
        <family val="3"/>
        <charset val="134"/>
      </rPr>
      <t>*</t>
    </r>
    <phoneticPr fontId="19" type="noConversion"/>
  </si>
  <si>
    <t>一般公共预算支出预算表</t>
    <phoneticPr fontId="19" type="noConversion"/>
  </si>
  <si>
    <t>一般公共预算基本支出预算表</t>
    <phoneticPr fontId="19" type="noConversion"/>
  </si>
  <si>
    <t xml:space="preserve">    其中：事业收入</t>
    <phoneticPr fontId="19" type="noConversion"/>
  </si>
  <si>
    <t>功能分类科目</t>
    <phoneticPr fontId="19" type="noConversion"/>
  </si>
  <si>
    <t>本年支出合计</t>
    <phoneticPr fontId="19" type="noConversion"/>
  </si>
  <si>
    <t>类</t>
    <phoneticPr fontId="19" type="noConversion"/>
  </si>
  <si>
    <t>款</t>
    <phoneticPr fontId="19" type="noConversion"/>
  </si>
  <si>
    <t>项</t>
    <phoneticPr fontId="19" type="noConversion"/>
  </si>
  <si>
    <t>功能科目名称</t>
    <phoneticPr fontId="19" type="noConversion"/>
  </si>
  <si>
    <t>**</t>
    <phoneticPr fontId="19" type="noConversion"/>
  </si>
  <si>
    <t>表6：</t>
    <phoneticPr fontId="19" type="noConversion"/>
  </si>
  <si>
    <t>纳入预算管理非税</t>
    <phoneticPr fontId="19" type="noConversion"/>
  </si>
  <si>
    <t>事业经营收入</t>
    <phoneticPr fontId="19" type="noConversion"/>
  </si>
  <si>
    <t>债务资金</t>
    <phoneticPr fontId="19" type="noConversion"/>
  </si>
  <si>
    <t>上年结转</t>
    <phoneticPr fontId="19" type="noConversion"/>
  </si>
  <si>
    <t>**</t>
    <phoneticPr fontId="19" type="noConversion"/>
  </si>
  <si>
    <t>政府性基金</t>
    <phoneticPr fontId="19" type="noConversion"/>
  </si>
  <si>
    <t>部门支出预算表</t>
    <phoneticPr fontId="19" type="noConversion"/>
  </si>
  <si>
    <t>一般公共预算上级单位补助收入</t>
    <phoneticPr fontId="19" type="noConversion"/>
  </si>
  <si>
    <t>基金上级补助收入</t>
    <phoneticPr fontId="19" type="noConversion"/>
  </si>
  <si>
    <t>政府性基金预算支出预算表</t>
    <phoneticPr fontId="19" type="noConversion"/>
  </si>
  <si>
    <t>部门收入预算表</t>
    <phoneticPr fontId="19" type="noConversion"/>
  </si>
  <si>
    <t>表4：</t>
    <phoneticPr fontId="19" type="noConversion"/>
  </si>
  <si>
    <t xml:space="preserve">     1、市本级安排</t>
    <phoneticPr fontId="19" type="noConversion"/>
  </si>
  <si>
    <t xml:space="preserve">        其中：纳入预算管理的非税收入  </t>
    <phoneticPr fontId="19" type="noConversion"/>
  </si>
  <si>
    <t xml:space="preserve">     2、自治区提前下达专项资金</t>
    <phoneticPr fontId="19" type="noConversion"/>
  </si>
  <si>
    <t>财拨收支预算总表</t>
    <phoneticPr fontId="19" type="noConversion"/>
  </si>
  <si>
    <t>纳入专户管理的教育收费</t>
    <phoneticPr fontId="19" type="noConversion"/>
  </si>
  <si>
    <t>单位：万元</t>
    <phoneticPr fontId="19" type="noConversion"/>
  </si>
  <si>
    <t>三、纳入专户管理的教育收费收入</t>
    <phoneticPr fontId="19" type="noConversion"/>
  </si>
  <si>
    <t>三、纳入专户管理的教育收费收入</t>
    <phoneticPr fontId="19" type="noConversion"/>
  </si>
  <si>
    <t>六、上年结转</t>
    <phoneticPr fontId="19" type="noConversion"/>
  </si>
  <si>
    <t>纳入专户管理教育支出</t>
    <phoneticPr fontId="19" type="noConversion"/>
  </si>
  <si>
    <t>四、事业单位经营收入</t>
    <phoneticPr fontId="19" type="noConversion"/>
  </si>
  <si>
    <t>205</t>
  </si>
  <si>
    <t>教育支出</t>
  </si>
  <si>
    <t xml:space="preserve">  205</t>
  </si>
  <si>
    <t>02</t>
  </si>
  <si>
    <t xml:space="preserve">  中专教育</t>
  </si>
  <si>
    <t>207</t>
  </si>
  <si>
    <t>文化体育与传媒支出</t>
  </si>
  <si>
    <t xml:space="preserve">  207</t>
  </si>
  <si>
    <t>01</t>
  </si>
  <si>
    <t xml:space="preserve">  行政运行</t>
  </si>
  <si>
    <t>05</t>
  </si>
  <si>
    <t xml:space="preserve">  体育竞赛</t>
  </si>
  <si>
    <t>07</t>
  </si>
  <si>
    <t xml:space="preserve">  体育场馆</t>
  </si>
  <si>
    <t>08</t>
  </si>
  <si>
    <t xml:space="preserve">  群众体育</t>
  </si>
  <si>
    <t>99</t>
  </si>
  <si>
    <t xml:space="preserve">  其他体育支出</t>
  </si>
  <si>
    <t>208</t>
  </si>
  <si>
    <t>社会保障和就业支出</t>
  </si>
  <si>
    <t xml:space="preserve">  208</t>
  </si>
  <si>
    <t xml:space="preserve">  归口管理的行政单位离退休</t>
  </si>
  <si>
    <t xml:space="preserve">  事业单位离退休</t>
  </si>
  <si>
    <t xml:space="preserve">  死亡抚恤</t>
  </si>
  <si>
    <t>229</t>
  </si>
  <si>
    <t>其他支出</t>
  </si>
  <si>
    <t xml:space="preserve">  229</t>
  </si>
  <si>
    <t xml:space="preserve">  用于社会福利的彩票公益金支出</t>
  </si>
  <si>
    <t>03</t>
  </si>
  <si>
    <t xml:space="preserve">  用于体育事业的彩票公益金支出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</si>
  <si>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</si>
  <si>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</si>
  <si>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</si>
  <si>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</si>
  <si>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</si>
  <si>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</si>
  <si>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</si>
  <si>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</si>
  <si>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</si>
  <si>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</si>
  <si>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</si>
  <si>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</si>
  <si>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</si>
  <si>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</si>
  <si>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</si>
  <si>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</si>
  <si>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</si>
  <si>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</si>
  <si>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</si>
  <si>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</si>
  <si>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</si>
  <si>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</si>
  <si>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</si>
  <si>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</si>
  <si>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</si>
  <si>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</si>
  <si>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</si>
  <si>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</si>
  <si>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</si>
  <si>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生活补助</t>
  </si>
  <si>
    <t xml:space="preserve">  其他对个人和家庭的补助支出</t>
  </si>
  <si>
    <t xml:space="preserve">  职业教育</t>
  </si>
  <si>
    <t xml:space="preserve">    中专教育</t>
  </si>
  <si>
    <t xml:space="preserve">  体育</t>
  </si>
  <si>
    <t xml:space="preserve">    行政运行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</si>
  <si>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</si>
  <si>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</si>
  <si>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</si>
  <si>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</si>
  <si>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</si>
  <si>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</si>
  <si>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</si>
  <si>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抚恤</t>
  </si>
  <si>
    <t xml:space="preserve">    死亡抚恤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</si>
  <si>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</si>
  <si>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</si>
  <si>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</si>
  <si>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>财政拨款“三公”经费预算公开表样</t>
    <phoneticPr fontId="19" type="noConversion"/>
  </si>
  <si>
    <t>巴彦淖尔市本级市体育局预算、</t>
    <phoneticPr fontId="19" type="noConversion"/>
  </si>
  <si>
    <r>
      <t>0</t>
    </r>
    <r>
      <rPr>
        <sz val="12"/>
        <rFont val="宋体"/>
        <family val="3"/>
        <charset val="134"/>
      </rPr>
      <t>5</t>
    </r>
    <phoneticPr fontId="19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</si>
  <si>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体育彩票销售机构的业务费支出</t>
    </r>
    <phoneticPr fontId="19" type="noConversion"/>
  </si>
  <si>
    <t xml:space="preserve">    用于社会福利的彩票公益金支出</t>
    <phoneticPr fontId="19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</si>
</sst>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0_ "/>
    <numFmt numFmtId="178" formatCode="#,##0.0_);[Red]\(#,##0.0\)"/>
    <numFmt numFmtId="179" formatCode="#,##0.00_ ;[Red]\-#,##0.00\ "/>
    <numFmt numFmtId="180" formatCode="#,##0.00;[Red]#,##0.00"/>
    <numFmt numFmtId="181" formatCode="0.00_ "/>
    <numFmt numFmtId="182" formatCode="#,##0_ ;[Red]\-#,##0\ "/>
    <numFmt numFmtId="183" formatCode="#,##0_ "/>
  </numFmts>
  <fonts count="33"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28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17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71" applyFont="1"/>
    <xf numFmtId="0" fontId="1" fillId="0" borderId="0" xfId="71"/>
    <xf numFmtId="0" fontId="1" fillId="0" borderId="0" xfId="71" applyFont="1" applyAlignment="1">
      <alignment horizontal="right" vertical="center"/>
    </xf>
    <xf numFmtId="178" fontId="1" fillId="0" borderId="0" xfId="71" applyNumberFormat="1" applyFont="1" applyAlignment="1">
      <alignment horizontal="right"/>
    </xf>
    <xf numFmtId="0" fontId="23" fillId="0" borderId="0" xfId="0" applyFont="1">
      <alignment vertical="center"/>
    </xf>
    <xf numFmtId="0" fontId="23" fillId="0" borderId="0" xfId="71" applyFont="1"/>
    <xf numFmtId="0" fontId="23" fillId="0" borderId="0" xfId="99" applyFont="1" applyFill="1"/>
    <xf numFmtId="0" fontId="23" fillId="0" borderId="0" xfId="99" applyFont="1" applyFill="1" applyAlignment="1">
      <alignment vertical="center"/>
    </xf>
    <xf numFmtId="0" fontId="21" fillId="0" borderId="0" xfId="99" applyFont="1"/>
    <xf numFmtId="0" fontId="21" fillId="0" borderId="0" xfId="99" applyFont="1" applyFill="1" applyAlignment="1">
      <alignment horizontal="center"/>
    </xf>
    <xf numFmtId="0" fontId="21" fillId="0" borderId="0" xfId="0" applyFont="1">
      <alignment vertical="center"/>
    </xf>
    <xf numFmtId="0" fontId="21" fillId="0" borderId="0" xfId="71" applyFont="1"/>
    <xf numFmtId="0" fontId="21" fillId="0" borderId="0" xfId="99" applyFont="1" applyFill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99" applyFont="1" applyFill="1" applyAlignment="1"/>
    <xf numFmtId="178" fontId="23" fillId="0" borderId="0" xfId="71" applyNumberFormat="1" applyFont="1" applyAlignment="1">
      <alignment horizontal="right"/>
    </xf>
    <xf numFmtId="0" fontId="23" fillId="0" borderId="0" xfId="0" applyFont="1" applyFill="1">
      <alignment vertical="center"/>
    </xf>
    <xf numFmtId="0" fontId="1" fillId="0" borderId="0" xfId="99" applyFont="1" applyFill="1" applyAlignment="1">
      <alignment vertical="top"/>
    </xf>
    <xf numFmtId="0" fontId="23" fillId="0" borderId="0" xfId="99" applyFont="1" applyFill="1" applyAlignment="1">
      <alignment vertical="top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3" fillId="0" borderId="0" xfId="71" applyFont="1" applyAlignment="1">
      <alignment wrapText="1"/>
    </xf>
    <xf numFmtId="178" fontId="23" fillId="0" borderId="0" xfId="71" applyNumberFormat="1" applyFont="1" applyAlignment="1">
      <alignment horizontal="right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71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10" xfId="0" applyFont="1" applyFill="1" applyBorder="1" applyAlignment="1">
      <alignment vertical="center" wrapText="1"/>
    </xf>
    <xf numFmtId="0" fontId="27" fillId="24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71" applyFont="1" applyAlignment="1">
      <alignment horizontal="right" vertical="center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176" fontId="27" fillId="0" borderId="14" xfId="0" applyNumberFormat="1" applyFont="1" applyFill="1" applyBorder="1" applyAlignment="1" applyProtection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0" fontId="27" fillId="0" borderId="10" xfId="0" applyFont="1" applyBorder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6" fillId="0" borderId="0" xfId="97" applyFont="1" applyAlignment="1">
      <alignment horizontal="right" vertical="center"/>
    </xf>
    <xf numFmtId="0" fontId="22" fillId="25" borderId="0" xfId="97" applyFont="1" applyFill="1" applyAlignment="1">
      <alignment horizontal="center" vertical="center"/>
    </xf>
    <xf numFmtId="0" fontId="1" fillId="0" borderId="0" xfId="97" applyAlignment="1">
      <alignment horizontal="right" vertical="center"/>
    </xf>
    <xf numFmtId="0" fontId="10" fillId="25" borderId="0" xfId="96" applyFont="1" applyFill="1" applyAlignment="1">
      <alignment horizontal="center" vertical="center"/>
    </xf>
    <xf numFmtId="0" fontId="1" fillId="0" borderId="0" xfId="97" applyAlignment="1">
      <alignment horizontal="right" vertical="center" wrapText="1"/>
    </xf>
    <xf numFmtId="0" fontId="1" fillId="0" borderId="0" xfId="97"/>
    <xf numFmtId="0" fontId="29" fillId="25" borderId="15" xfId="96" applyFont="1" applyFill="1" applyBorder="1" applyAlignment="1">
      <alignment horizontal="right"/>
    </xf>
    <xf numFmtId="0" fontId="1" fillId="0" borderId="0" xfId="97" applyAlignment="1">
      <alignment horizontal="center"/>
    </xf>
    <xf numFmtId="0" fontId="1" fillId="0" borderId="0" xfId="98"/>
    <xf numFmtId="0" fontId="1" fillId="0" borderId="10" xfId="98" applyFont="1" applyBorder="1" applyAlignment="1">
      <alignment horizontal="center" vertical="center"/>
    </xf>
    <xf numFmtId="181" fontId="21" fillId="25" borderId="10" xfId="97" applyNumberFormat="1" applyFont="1" applyFill="1" applyBorder="1" applyAlignment="1">
      <alignment horizontal="center" vertical="center" wrapText="1"/>
    </xf>
    <xf numFmtId="181" fontId="21" fillId="25" borderId="10" xfId="97" quotePrefix="1" applyNumberFormat="1" applyFont="1" applyFill="1" applyBorder="1" applyAlignment="1">
      <alignment horizontal="center" vertical="center" wrapText="1"/>
    </xf>
    <xf numFmtId="0" fontId="21" fillId="0" borderId="10" xfId="97" applyFont="1" applyBorder="1" applyAlignment="1">
      <alignment horizontal="center" vertical="center" wrapText="1"/>
    </xf>
    <xf numFmtId="0" fontId="21" fillId="0" borderId="10" xfId="97" applyFont="1" applyBorder="1" applyAlignment="1">
      <alignment horizontal="center" vertical="center"/>
    </xf>
    <xf numFmtId="0" fontId="21" fillId="0" borderId="10" xfId="71" applyFont="1" applyBorder="1" applyAlignment="1">
      <alignment horizontal="center" vertical="center" wrapText="1"/>
    </xf>
    <xf numFmtId="0" fontId="21" fillId="0" borderId="10" xfId="71" applyFont="1" applyFill="1" applyBorder="1" applyAlignment="1">
      <alignment horizontal="center" vertical="center" wrapText="1"/>
    </xf>
    <xf numFmtId="178" fontId="21" fillId="0" borderId="10" xfId="71" applyNumberFormat="1" applyFont="1" applyBorder="1" applyAlignment="1">
      <alignment horizontal="center" vertical="center" wrapText="1"/>
    </xf>
    <xf numFmtId="177" fontId="21" fillId="0" borderId="10" xfId="71" applyNumberFormat="1" applyFont="1" applyBorder="1" applyAlignment="1">
      <alignment horizontal="center" vertical="center" wrapText="1"/>
    </xf>
    <xf numFmtId="0" fontId="21" fillId="0" borderId="10" xfId="71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30" fillId="0" borderId="0" xfId="0" applyFont="1" applyAlignment="1">
      <alignment horizontal="center" vertical="center"/>
    </xf>
    <xf numFmtId="0" fontId="1" fillId="0" borderId="0" xfId="80" applyAlignment="1">
      <alignment horizontal="right" vertical="center"/>
    </xf>
    <xf numFmtId="0" fontId="1" fillId="25" borderId="0" xfId="80" applyFont="1" applyFill="1" applyAlignment="1">
      <alignment horizontal="right" vertical="center"/>
    </xf>
    <xf numFmtId="0" fontId="29" fillId="25" borderId="0" xfId="80" applyFont="1" applyFill="1" applyAlignment="1">
      <alignment horizontal="right" vertical="center"/>
    </xf>
    <xf numFmtId="0" fontId="1" fillId="0" borderId="0" xfId="80"/>
    <xf numFmtId="0" fontId="1" fillId="0" borderId="10" xfId="98" applyFont="1" applyBorder="1" applyAlignment="1">
      <alignment horizontal="left" vertical="center"/>
    </xf>
    <xf numFmtId="181" fontId="21" fillId="25" borderId="10" xfId="80" quotePrefix="1" applyNumberFormat="1" applyFont="1" applyFill="1" applyBorder="1" applyAlignment="1">
      <alignment horizontal="center" vertical="center" wrapText="1"/>
    </xf>
    <xf numFmtId="0" fontId="1" fillId="0" borderId="0" xfId="80" applyAlignment="1">
      <alignment horizontal="center" vertical="center"/>
    </xf>
    <xf numFmtId="0" fontId="1" fillId="0" borderId="0" xfId="98" applyAlignment="1">
      <alignment horizontal="center" vertical="center"/>
    </xf>
    <xf numFmtId="0" fontId="27" fillId="0" borderId="0" xfId="99" applyFont="1" applyAlignment="1">
      <alignment horizontal="center"/>
    </xf>
    <xf numFmtId="0" fontId="21" fillId="0" borderId="10" xfId="0" applyNumberFormat="1" applyFont="1" applyFill="1" applyBorder="1" applyAlignment="1">
      <alignment horizontal="center" vertical="center" wrapText="1"/>
    </xf>
    <xf numFmtId="10" fontId="21" fillId="0" borderId="10" xfId="71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7" fillId="0" borderId="13" xfId="0" applyFont="1" applyFill="1" applyBorder="1" applyAlignment="1">
      <alignment horizontal="center" wrapText="1"/>
    </xf>
    <xf numFmtId="179" fontId="0" fillId="0" borderId="10" xfId="0" applyNumberFormat="1" applyBorder="1">
      <alignment vertical="center"/>
    </xf>
    <xf numFmtId="0" fontId="27" fillId="0" borderId="14" xfId="0" applyFont="1" applyFill="1" applyBorder="1" applyAlignment="1">
      <alignment horizontal="center" vertical="center" wrapText="1"/>
    </xf>
    <xf numFmtId="10" fontId="21" fillId="0" borderId="10" xfId="71" applyNumberFormat="1" applyFont="1" applyFill="1" applyBorder="1" applyAlignment="1">
      <alignment horizontal="center" vertical="center" wrapText="1"/>
    </xf>
    <xf numFmtId="0" fontId="27" fillId="0" borderId="0" xfId="99" applyFont="1" applyFill="1"/>
    <xf numFmtId="180" fontId="21" fillId="0" borderId="10" xfId="71" applyNumberFormat="1" applyFont="1" applyBorder="1" applyAlignment="1">
      <alignment horizontal="center" vertical="center" wrapText="1"/>
    </xf>
    <xf numFmtId="179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27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0" fillId="0" borderId="10" xfId="0" applyNumberFormat="1" applyFill="1" applyBorder="1" applyAlignment="1">
      <alignment horizontal="left" vertical="center"/>
    </xf>
    <xf numFmtId="0" fontId="0" fillId="0" borderId="10" xfId="0" applyNumberFormat="1" applyFill="1" applyBorder="1">
      <alignment vertical="center"/>
    </xf>
    <xf numFmtId="0" fontId="1" fillId="0" borderId="0" xfId="97" applyFill="1" applyAlignment="1">
      <alignment vertical="center"/>
    </xf>
    <xf numFmtId="49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left" vertical="center" wrapText="1"/>
    </xf>
    <xf numFmtId="0" fontId="1" fillId="0" borderId="0" xfId="98" applyFill="1"/>
    <xf numFmtId="0" fontId="1" fillId="0" borderId="10" xfId="98" applyNumberFormat="1" applyFill="1" applyBorder="1" applyAlignment="1">
      <alignment horizontal="left" vertical="center" wrapText="1"/>
    </xf>
    <xf numFmtId="0" fontId="21" fillId="0" borderId="10" xfId="80" applyNumberFormat="1" applyFont="1" applyFill="1" applyBorder="1" applyAlignment="1">
      <alignment horizontal="left" vertical="center" wrapText="1"/>
    </xf>
    <xf numFmtId="0" fontId="21" fillId="0" borderId="10" xfId="80" applyNumberFormat="1" applyFont="1" applyFill="1" applyBorder="1" applyAlignment="1">
      <alignment horizontal="center" vertical="center" wrapText="1"/>
    </xf>
    <xf numFmtId="0" fontId="21" fillId="0" borderId="10" xfId="71" applyFont="1" applyFill="1" applyBorder="1" applyAlignment="1">
      <alignment horizontal="left" vertical="center" wrapText="1"/>
    </xf>
    <xf numFmtId="0" fontId="23" fillId="0" borderId="0" xfId="71" applyFont="1" applyFill="1" applyAlignment="1">
      <alignment wrapText="1"/>
    </xf>
    <xf numFmtId="180" fontId="21" fillId="0" borderId="10" xfId="71" applyNumberFormat="1" applyFont="1" applyFill="1" applyBorder="1" applyAlignment="1">
      <alignment horizontal="center" vertical="center" wrapText="1"/>
    </xf>
    <xf numFmtId="177" fontId="21" fillId="0" borderId="11" xfId="71" applyNumberFormat="1" applyFont="1" applyFill="1" applyBorder="1" applyAlignment="1" applyProtection="1">
      <alignment horizontal="center" vertical="center" wrapText="1"/>
    </xf>
    <xf numFmtId="179" fontId="21" fillId="0" borderId="11" xfId="71" applyNumberFormat="1" applyFont="1" applyFill="1" applyBorder="1" applyAlignment="1" applyProtection="1">
      <alignment horizontal="center" vertical="center" wrapText="1"/>
    </xf>
    <xf numFmtId="177" fontId="21" fillId="0" borderId="11" xfId="71" applyNumberFormat="1" applyFont="1" applyFill="1" applyBorder="1" applyAlignment="1">
      <alignment horizontal="center" vertical="center" wrapText="1"/>
    </xf>
    <xf numFmtId="177" fontId="21" fillId="0" borderId="10" xfId="71" applyNumberFormat="1" applyFont="1" applyFill="1" applyBorder="1" applyAlignment="1">
      <alignment horizontal="center" vertical="center" wrapText="1"/>
    </xf>
    <xf numFmtId="0" fontId="21" fillId="0" borderId="10" xfId="71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horizontal="left" vertical="center" wrapText="1"/>
    </xf>
    <xf numFmtId="0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49" fontId="0" fillId="0" borderId="10" xfId="0" applyNumberFormat="1" applyFill="1" applyBorder="1" applyAlignment="1">
      <alignment horizontal="left" vertical="center"/>
    </xf>
    <xf numFmtId="0" fontId="21" fillId="0" borderId="0" xfId="0" applyFont="1" applyFill="1" applyAlignment="1">
      <alignment vertical="center" wrapText="1"/>
    </xf>
    <xf numFmtId="176" fontId="21" fillId="0" borderId="0" xfId="0" applyNumberFormat="1" applyFont="1" applyFill="1" applyAlignment="1">
      <alignment vertical="center" wrapText="1"/>
    </xf>
    <xf numFmtId="10" fontId="21" fillId="0" borderId="10" xfId="71" applyNumberFormat="1" applyFont="1" applyFill="1" applyBorder="1" applyAlignment="1">
      <alignment horizontal="center" vertical="center" wrapText="1"/>
    </xf>
    <xf numFmtId="10" fontId="21" fillId="0" borderId="10" xfId="71" applyNumberFormat="1" applyFont="1" applyFill="1" applyBorder="1" applyAlignment="1">
      <alignment horizontal="center" vertical="center" wrapText="1"/>
    </xf>
    <xf numFmtId="10" fontId="21" fillId="0" borderId="10" xfId="71" applyNumberFormat="1" applyFont="1" applyFill="1" applyBorder="1" applyAlignment="1">
      <alignment horizontal="center" vertical="center" wrapText="1"/>
    </xf>
    <xf numFmtId="10" fontId="21" fillId="0" borderId="10" xfId="71" applyNumberFormat="1" applyFont="1" applyFill="1" applyBorder="1" applyAlignment="1">
      <alignment horizontal="center" vertical="center" wrapText="1"/>
    </xf>
    <xf numFmtId="0" fontId="21" fillId="0" borderId="10" xfId="99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left" vertical="center"/>
    </xf>
    <xf numFmtId="0" fontId="31" fillId="0" borderId="10" xfId="0" applyNumberFormat="1" applyFont="1" applyFill="1" applyBorder="1">
      <alignment vertical="center"/>
    </xf>
    <xf numFmtId="0" fontId="21" fillId="0" borderId="10" xfId="99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left" vertical="center" wrapText="1"/>
    </xf>
    <xf numFmtId="182" fontId="0" fillId="0" borderId="10" xfId="0" applyNumberFormat="1" applyFill="1" applyBorder="1" applyAlignment="1">
      <alignment horizontal="center" vertical="center"/>
    </xf>
    <xf numFmtId="182" fontId="0" fillId="0" borderId="10" xfId="0" applyNumberFormat="1" applyBorder="1" applyAlignment="1">
      <alignment horizontal="center" vertical="center"/>
    </xf>
    <xf numFmtId="183" fontId="0" fillId="0" borderId="10" xfId="0" applyNumberFormat="1" applyFill="1" applyBorder="1" applyAlignment="1">
      <alignment horizontal="center" vertical="center" wrapText="1"/>
    </xf>
    <xf numFmtId="183" fontId="0" fillId="0" borderId="10" xfId="0" applyNumberFormat="1" applyBorder="1" applyAlignment="1">
      <alignment horizontal="center" vertical="center"/>
    </xf>
    <xf numFmtId="183" fontId="0" fillId="0" borderId="10" xfId="0" applyNumberFormat="1" applyFill="1" applyBorder="1" applyAlignment="1">
      <alignment horizontal="center" vertical="center"/>
    </xf>
    <xf numFmtId="183" fontId="21" fillId="0" borderId="10" xfId="80" applyNumberFormat="1" applyFont="1" applyFill="1" applyBorder="1" applyAlignment="1">
      <alignment horizontal="center" vertical="center" wrapText="1"/>
    </xf>
    <xf numFmtId="182" fontId="0" fillId="0" borderId="10" xfId="0" applyNumberFormat="1" applyFill="1" applyBorder="1" applyAlignment="1">
      <alignment horizontal="center" vertical="center" wrapText="1"/>
    </xf>
    <xf numFmtId="182" fontId="0" fillId="0" borderId="10" xfId="0" applyNumberFormat="1" applyBorder="1" applyAlignment="1">
      <alignment horizontal="center" vertical="center" wrapText="1"/>
    </xf>
    <xf numFmtId="183" fontId="21" fillId="0" borderId="12" xfId="0" applyNumberFormat="1" applyFont="1" applyFill="1" applyBorder="1" applyAlignment="1" applyProtection="1">
      <alignment horizontal="center" vertical="center" wrapText="1"/>
    </xf>
    <xf numFmtId="183" fontId="21" fillId="0" borderId="10" xfId="0" applyNumberFormat="1" applyFont="1" applyFill="1" applyBorder="1" applyAlignment="1" applyProtection="1">
      <alignment horizontal="center" vertical="center" wrapText="1"/>
    </xf>
    <xf numFmtId="183" fontId="21" fillId="0" borderId="16" xfId="0" applyNumberFormat="1" applyFont="1" applyFill="1" applyBorder="1" applyAlignment="1" applyProtection="1">
      <alignment horizontal="center" vertical="center" wrapText="1"/>
    </xf>
    <xf numFmtId="183" fontId="21" fillId="0" borderId="17" xfId="0" applyNumberFormat="1" applyFont="1" applyFill="1" applyBorder="1" applyAlignment="1">
      <alignment horizontal="center" vertical="center" wrapText="1"/>
    </xf>
    <xf numFmtId="183" fontId="21" fillId="0" borderId="10" xfId="0" applyNumberFormat="1" applyFont="1" applyFill="1" applyBorder="1" applyAlignment="1">
      <alignment horizontal="center" vertical="center" wrapText="1"/>
    </xf>
    <xf numFmtId="183" fontId="21" fillId="0" borderId="10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182" fontId="1" fillId="0" borderId="10" xfId="97" applyNumberForma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99" applyFont="1" applyFill="1" applyAlignment="1">
      <alignment horizontal="center" vertical="center" wrapText="1"/>
    </xf>
    <xf numFmtId="0" fontId="21" fillId="0" borderId="10" xfId="97" applyFont="1" applyBorder="1" applyAlignment="1">
      <alignment horizontal="center" vertical="center" wrapText="1"/>
    </xf>
    <xf numFmtId="181" fontId="21" fillId="25" borderId="10" xfId="97" quotePrefix="1" applyNumberFormat="1" applyFont="1" applyFill="1" applyBorder="1" applyAlignment="1">
      <alignment horizontal="center" vertical="center" wrapText="1"/>
    </xf>
    <xf numFmtId="181" fontId="21" fillId="25" borderId="10" xfId="97" applyNumberFormat="1" applyFont="1" applyFill="1" applyBorder="1" applyAlignment="1">
      <alignment horizontal="center" vertical="center" wrapText="1"/>
    </xf>
    <xf numFmtId="181" fontId="21" fillId="25" borderId="12" xfId="80" applyNumberFormat="1" applyFont="1" applyFill="1" applyBorder="1" applyAlignment="1">
      <alignment horizontal="center" vertical="center" wrapText="1"/>
    </xf>
    <xf numFmtId="181" fontId="21" fillId="25" borderId="17" xfId="80" applyNumberFormat="1" applyFont="1" applyFill="1" applyBorder="1" applyAlignment="1">
      <alignment horizontal="center" vertical="center" wrapText="1"/>
    </xf>
    <xf numFmtId="0" fontId="1" fillId="0" borderId="11" xfId="98" applyFont="1" applyBorder="1" applyAlignment="1">
      <alignment horizontal="center" vertical="center"/>
    </xf>
    <xf numFmtId="0" fontId="1" fillId="0" borderId="13" xfId="98" applyFont="1" applyBorder="1" applyAlignment="1">
      <alignment horizontal="center" vertical="center"/>
    </xf>
    <xf numFmtId="0" fontId="21" fillId="0" borderId="10" xfId="99" applyFont="1" applyFill="1" applyBorder="1" applyAlignment="1">
      <alignment horizontal="center" vertical="center" wrapText="1"/>
    </xf>
    <xf numFmtId="4" fontId="21" fillId="0" borderId="10" xfId="99" applyNumberFormat="1" applyFont="1" applyFill="1" applyBorder="1" applyAlignment="1">
      <alignment horizontal="center" vertical="center" wrapText="1"/>
    </xf>
    <xf numFmtId="0" fontId="1" fillId="0" borderId="10" xfId="99" applyFont="1" applyFill="1" applyBorder="1" applyAlignment="1">
      <alignment horizontal="center" vertical="center" wrapText="1"/>
    </xf>
    <xf numFmtId="0" fontId="1" fillId="0" borderId="12" xfId="99" applyFont="1" applyFill="1" applyBorder="1" applyAlignment="1">
      <alignment horizontal="center" vertical="center" wrapText="1"/>
    </xf>
    <xf numFmtId="0" fontId="1" fillId="0" borderId="17" xfId="99" applyFont="1" applyFill="1" applyBorder="1" applyAlignment="1">
      <alignment horizontal="center" vertical="center" wrapText="1"/>
    </xf>
    <xf numFmtId="0" fontId="1" fillId="0" borderId="11" xfId="97" applyFont="1" applyBorder="1" applyAlignment="1">
      <alignment horizontal="center" vertical="center" wrapText="1"/>
    </xf>
    <xf numFmtId="0" fontId="1" fillId="0" borderId="14" xfId="97" applyBorder="1" applyAlignment="1">
      <alignment horizontal="center" vertical="center" wrapText="1"/>
    </xf>
    <xf numFmtId="0" fontId="1" fillId="0" borderId="13" xfId="97" applyBorder="1" applyAlignment="1">
      <alignment horizontal="center" vertical="center" wrapText="1"/>
    </xf>
    <xf numFmtId="0" fontId="23" fillId="0" borderId="0" xfId="71" applyFont="1" applyAlignment="1">
      <alignment horizontal="left" vertical="center" wrapText="1"/>
    </xf>
    <xf numFmtId="0" fontId="21" fillId="0" borderId="10" xfId="71" applyFont="1" applyBorder="1" applyAlignment="1">
      <alignment horizontal="center" vertical="center" wrapText="1"/>
    </xf>
    <xf numFmtId="0" fontId="20" fillId="0" borderId="0" xfId="71" applyFont="1" applyAlignment="1">
      <alignment horizontal="center" vertical="center" wrapText="1"/>
    </xf>
    <xf numFmtId="0" fontId="21" fillId="0" borderId="18" xfId="71" applyFont="1" applyBorder="1" applyAlignment="1">
      <alignment horizontal="center" vertical="center" wrapText="1"/>
    </xf>
    <xf numFmtId="0" fontId="21" fillId="0" borderId="19" xfId="71" applyFont="1" applyBorder="1" applyAlignment="1">
      <alignment horizontal="center" vertical="center" wrapText="1"/>
    </xf>
    <xf numFmtId="178" fontId="21" fillId="0" borderId="18" xfId="71" applyNumberFormat="1" applyFont="1" applyBorder="1" applyAlignment="1">
      <alignment horizontal="center" vertical="center" wrapText="1"/>
    </xf>
    <xf numFmtId="178" fontId="21" fillId="0" borderId="19" xfId="71" applyNumberFormat="1" applyFont="1" applyBorder="1" applyAlignment="1">
      <alignment horizontal="center" vertical="center" wrapText="1"/>
    </xf>
    <xf numFmtId="0" fontId="21" fillId="0" borderId="10" xfId="71" applyFont="1" applyFill="1" applyBorder="1" applyAlignment="1">
      <alignment horizontal="center" vertical="center" wrapText="1"/>
    </xf>
  </cellXfs>
  <cellStyles count="172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" xfId="37" builtinId="15" customBuiltin="1"/>
    <cellStyle name="标题 1" xfId="38" builtinId="16" customBuiltin="1"/>
    <cellStyle name="标题 1 2" xfId="39"/>
    <cellStyle name="标题 1 3" xfId="40"/>
    <cellStyle name="标题 2" xfId="41" builtinId="17" customBuiltin="1"/>
    <cellStyle name="标题 2 2" xfId="42"/>
    <cellStyle name="标题 2 3" xfId="43"/>
    <cellStyle name="标题 3" xfId="44" builtinId="18" customBuiltin="1"/>
    <cellStyle name="标题 3 2" xfId="45"/>
    <cellStyle name="标题 3 3" xfId="46"/>
    <cellStyle name="标题 4" xfId="47" builtinId="19" customBuiltin="1"/>
    <cellStyle name="标题 4 2" xfId="48"/>
    <cellStyle name="标题 4 3" xfId="49"/>
    <cellStyle name="标题 5" xfId="50"/>
    <cellStyle name="标题 6" xfId="51"/>
    <cellStyle name="差" xfId="52" builtinId="27" customBuiltin="1"/>
    <cellStyle name="差 2" xfId="53"/>
    <cellStyle name="差 3" xfId="54"/>
    <cellStyle name="常规" xfId="0" builtinId="0"/>
    <cellStyle name="常规 2" xfId="55"/>
    <cellStyle name="常规 2 2" xfId="56"/>
    <cellStyle name="常规 2 2 2" xfId="57"/>
    <cellStyle name="常规 2 2 2 2" xfId="147"/>
    <cellStyle name="常规 2 2 3" xfId="146"/>
    <cellStyle name="常规 2 2_00A32FE94B5E47F5836CB91394648757_c" xfId="58"/>
    <cellStyle name="常规 2 3" xfId="59"/>
    <cellStyle name="常规 2 3 2" xfId="148"/>
    <cellStyle name="常规 2 4" xfId="60"/>
    <cellStyle name="常规 2 4 2" xfId="149"/>
    <cellStyle name="常规 2 5" xfId="145"/>
    <cellStyle name="常规 2_00A32FE94B5E47F5836CB91394648757_c" xfId="61"/>
    <cellStyle name="常规 3" xfId="62"/>
    <cellStyle name="常规 3 2" xfId="63"/>
    <cellStyle name="常规 3 2 2" xfId="64"/>
    <cellStyle name="常规 3 2 2 2" xfId="152"/>
    <cellStyle name="常规 3 2 3" xfId="151"/>
    <cellStyle name="常规 3 2_00A32FE94B5E47F5836CB91394648757_c" xfId="65"/>
    <cellStyle name="常规 3 3" xfId="66"/>
    <cellStyle name="常规 3 3 2" xfId="67"/>
    <cellStyle name="常规 3 3 2 2" xfId="154"/>
    <cellStyle name="常规 3 3 3" xfId="153"/>
    <cellStyle name="常规 3 3_00A32FE94B5E47F5836CB91394648757_c" xfId="68"/>
    <cellStyle name="常规 3 4" xfId="69"/>
    <cellStyle name="常规 3 4 2" xfId="155"/>
    <cellStyle name="常规 3 5" xfId="150"/>
    <cellStyle name="常规 3_26FA7778CDC243B697C21C5492275189" xfId="70"/>
    <cellStyle name="常规 4" xfId="71"/>
    <cellStyle name="常规 4 2" xfId="72"/>
    <cellStyle name="常规 4 2 2" xfId="73"/>
    <cellStyle name="常规 4 2 2 2" xfId="158"/>
    <cellStyle name="常规 4 2 3" xfId="157"/>
    <cellStyle name="常规 4 2_00A32FE94B5E47F5836CB91394648757_c" xfId="74"/>
    <cellStyle name="常规 4 3" xfId="75"/>
    <cellStyle name="常规 4 3 2" xfId="159"/>
    <cellStyle name="常规 4 4" xfId="156"/>
    <cellStyle name="常规 4_00A32FE94B5E47F5836CB91394648757_c" xfId="76"/>
    <cellStyle name="常规 5" xfId="77"/>
    <cellStyle name="常规 5 2" xfId="78"/>
    <cellStyle name="常规 5 2 2" xfId="161"/>
    <cellStyle name="常规 5 3" xfId="160"/>
    <cellStyle name="常规 5_00A32FE94B5E47F5836CB91394648757_c" xfId="79"/>
    <cellStyle name="常规 5_2A59D935B41047E1BB56F1DE2A3E05CD" xfId="80"/>
    <cellStyle name="常规 6" xfId="81"/>
    <cellStyle name="常规 6 2" xfId="82"/>
    <cellStyle name="常规 6 2 2" xfId="163"/>
    <cellStyle name="常规 6 3" xfId="162"/>
    <cellStyle name="常规 6_00A32FE94B5E47F5836CB91394648757_c" xfId="83"/>
    <cellStyle name="常规 7" xfId="84"/>
    <cellStyle name="常规 7 2" xfId="85"/>
    <cellStyle name="常规 7 2 2" xfId="86"/>
    <cellStyle name="常规 7 2 2 2" xfId="166"/>
    <cellStyle name="常规 7 2 3" xfId="165"/>
    <cellStyle name="常规 7 2_00A32FE94B5E47F5836CB91394648757_c" xfId="87"/>
    <cellStyle name="常规 7 3" xfId="88"/>
    <cellStyle name="常规 7 3 2" xfId="167"/>
    <cellStyle name="常规 7 4" xfId="164"/>
    <cellStyle name="常规 7_00A32FE94B5E47F5836CB91394648757_c" xfId="89"/>
    <cellStyle name="常规 9" xfId="90"/>
    <cellStyle name="常规 9 2" xfId="91"/>
    <cellStyle name="常规 9 2 2" xfId="92"/>
    <cellStyle name="常规 9 2 2 2" xfId="170"/>
    <cellStyle name="常规 9 2 3" xfId="169"/>
    <cellStyle name="常规 9 2_00A32FE94B5E47F5836CB91394648757_c" xfId="93"/>
    <cellStyle name="常规 9 3" xfId="94"/>
    <cellStyle name="常规 9 3 2" xfId="171"/>
    <cellStyle name="常规 9 4" xfId="168"/>
    <cellStyle name="常规 9_00A32FE94B5E47F5836CB91394648757_c" xfId="95"/>
    <cellStyle name="常规_2007年行政单位基层表样表" xfId="96"/>
    <cellStyle name="常规_3FAB1D802239462780AECFA008CD7054" xfId="97"/>
    <cellStyle name="常规_F24DC7B5CF6F476BAC6FD1855912F32B" xfId="98"/>
    <cellStyle name="常规_Sheet1" xfId="99"/>
    <cellStyle name="好" xfId="100" builtinId="26" customBuiltin="1"/>
    <cellStyle name="好 2" xfId="101"/>
    <cellStyle name="好 3" xfId="102"/>
    <cellStyle name="汇总" xfId="103" builtinId="25" customBuiltin="1"/>
    <cellStyle name="汇总 2" xfId="104"/>
    <cellStyle name="汇总 3" xfId="105"/>
    <cellStyle name="计算" xfId="106" builtinId="22" customBuiltin="1"/>
    <cellStyle name="计算 2" xfId="107"/>
    <cellStyle name="计算 3" xfId="108"/>
    <cellStyle name="检查单元格" xfId="109" builtinId="23" customBuiltin="1"/>
    <cellStyle name="检查单元格 2" xfId="110"/>
    <cellStyle name="检查单元格 3" xfId="111"/>
    <cellStyle name="解释性文本" xfId="112" builtinId="53" customBuiltin="1"/>
    <cellStyle name="解释性文本 2" xfId="113"/>
    <cellStyle name="解释性文本 3" xfId="114"/>
    <cellStyle name="警告文本" xfId="115" builtinId="11" customBuiltin="1"/>
    <cellStyle name="警告文本 2" xfId="116"/>
    <cellStyle name="警告文本 3" xfId="117"/>
    <cellStyle name="链接单元格" xfId="118" builtinId="24" customBuiltin="1"/>
    <cellStyle name="链接单元格 2" xfId="119"/>
    <cellStyle name="链接单元格 3" xfId="120"/>
    <cellStyle name="强调文字颜色 1 2" xfId="121"/>
    <cellStyle name="强调文字颜色 1 3" xfId="122"/>
    <cellStyle name="强调文字颜色 2 2" xfId="123"/>
    <cellStyle name="强调文字颜色 2 3" xfId="124"/>
    <cellStyle name="强调文字颜色 3 2" xfId="125"/>
    <cellStyle name="强调文字颜色 3 3" xfId="126"/>
    <cellStyle name="强调文字颜色 4 2" xfId="127"/>
    <cellStyle name="强调文字颜色 4 3" xfId="128"/>
    <cellStyle name="强调文字颜色 5 2" xfId="129"/>
    <cellStyle name="强调文字颜色 5 3" xfId="130"/>
    <cellStyle name="强调文字颜色 6 2" xfId="131"/>
    <cellStyle name="强调文字颜色 6 3" xfId="132"/>
    <cellStyle name="适中" xfId="133" builtinId="28" customBuiltin="1"/>
    <cellStyle name="适中 2" xfId="134"/>
    <cellStyle name="适中 3" xfId="135"/>
    <cellStyle name="输出" xfId="136" builtinId="21" customBuiltin="1"/>
    <cellStyle name="输出 2" xfId="137"/>
    <cellStyle name="输出 3" xfId="138"/>
    <cellStyle name="输入" xfId="139" builtinId="20" customBuiltin="1"/>
    <cellStyle name="输入 2" xfId="140"/>
    <cellStyle name="输入 3" xfId="141"/>
    <cellStyle name="注释" xfId="142" builtinId="10" customBuiltin="1"/>
    <cellStyle name="注释 2" xfId="143"/>
    <cellStyle name="注释 3" xfId="1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18" sqref="A18"/>
    </sheetView>
  </sheetViews>
  <sheetFormatPr defaultRowHeight="14.25"/>
  <cols>
    <col min="1" max="1" width="121.75" customWidth="1"/>
  </cols>
  <sheetData>
    <row r="1" spans="1:1" ht="14.25" customHeight="1"/>
    <row r="2" spans="1:1" ht="55.5" customHeight="1">
      <c r="A2" s="29" t="s">
        <v>60</v>
      </c>
    </row>
    <row r="3" spans="1:1" ht="91.5" customHeight="1">
      <c r="A3" s="29"/>
    </row>
    <row r="4" spans="1:1" ht="35.25" customHeight="1">
      <c r="A4" s="71" t="s">
        <v>221</v>
      </c>
    </row>
    <row r="5" spans="1:1" ht="52.5" customHeight="1">
      <c r="A5" s="71" t="s">
        <v>220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showGridLines="0" showZeros="0" topLeftCell="A4" workbookViewId="0">
      <selection activeCell="B25" sqref="B25"/>
    </sheetView>
  </sheetViews>
  <sheetFormatPr defaultColWidth="6.875" defaultRowHeight="14.25"/>
  <cols>
    <col min="1" max="1" width="32.375" customWidth="1"/>
    <col min="2" max="2" width="21.25" customWidth="1"/>
    <col min="3" max="3" width="25.125" customWidth="1"/>
    <col min="4" max="4" width="19.875" customWidth="1"/>
    <col min="5" max="5" width="19" customWidth="1"/>
    <col min="6" max="6" width="18.125" customWidth="1"/>
    <col min="7" max="8" width="5.125" customWidth="1"/>
  </cols>
  <sheetData>
    <row r="1" spans="1:7" s="12" customFormat="1" ht="18" customHeight="1">
      <c r="A1" s="10" t="s">
        <v>131</v>
      </c>
      <c r="D1" s="15"/>
      <c r="F1" s="14"/>
      <c r="G1" s="16"/>
    </row>
    <row r="2" spans="1:7" s="27" customFormat="1" ht="24" customHeight="1">
      <c r="A2" s="146" t="s">
        <v>135</v>
      </c>
      <c r="B2" s="146"/>
      <c r="C2" s="146"/>
      <c r="D2" s="146"/>
      <c r="E2" s="146"/>
      <c r="F2" s="146"/>
    </row>
    <row r="3" spans="1:7" s="68" customFormat="1" ht="12.75" customHeight="1">
      <c r="A3" s="19"/>
      <c r="D3" s="69"/>
      <c r="F3" s="83" t="s">
        <v>137</v>
      </c>
    </row>
    <row r="4" spans="1:7" s="25" customFormat="1" ht="23.25" customHeight="1">
      <c r="A4" s="145" t="s">
        <v>40</v>
      </c>
      <c r="B4" s="145"/>
      <c r="C4" s="145" t="s">
        <v>41</v>
      </c>
      <c r="D4" s="145"/>
      <c r="E4" s="145"/>
      <c r="F4" s="145"/>
    </row>
    <row r="5" spans="1:7" s="25" customFormat="1" ht="23.25" customHeight="1">
      <c r="A5" s="35" t="s">
        <v>5</v>
      </c>
      <c r="B5" s="36" t="s">
        <v>6</v>
      </c>
      <c r="C5" s="36" t="s">
        <v>42</v>
      </c>
      <c r="D5" s="38" t="s">
        <v>6</v>
      </c>
      <c r="E5" s="36" t="s">
        <v>7</v>
      </c>
      <c r="F5" s="36" t="s">
        <v>6</v>
      </c>
    </row>
    <row r="6" spans="1:7" s="26" customFormat="1" ht="23.25" customHeight="1">
      <c r="A6" s="30" t="s">
        <v>8</v>
      </c>
      <c r="B6" s="128">
        <v>2043.85</v>
      </c>
      <c r="C6" s="32" t="s">
        <v>9</v>
      </c>
      <c r="D6" s="130">
        <v>0</v>
      </c>
      <c r="E6" s="39" t="s">
        <v>10</v>
      </c>
      <c r="F6" s="128">
        <v>1104.67</v>
      </c>
    </row>
    <row r="7" spans="1:7" s="26" customFormat="1" ht="23.25" customHeight="1">
      <c r="A7" s="32" t="s">
        <v>132</v>
      </c>
      <c r="B7" s="128">
        <v>2043.85</v>
      </c>
      <c r="C7" s="40" t="s">
        <v>11</v>
      </c>
      <c r="D7" s="130">
        <v>0</v>
      </c>
      <c r="E7" s="41" t="s">
        <v>43</v>
      </c>
      <c r="F7" s="128">
        <v>1043.22</v>
      </c>
    </row>
    <row r="8" spans="1:7" s="26" customFormat="1" ht="23.25" customHeight="1">
      <c r="A8" s="32" t="s">
        <v>133</v>
      </c>
      <c r="B8" s="128">
        <v>56</v>
      </c>
      <c r="C8" s="41" t="s">
        <v>12</v>
      </c>
      <c r="D8" s="130">
        <v>0</v>
      </c>
      <c r="E8" s="41" t="s">
        <v>44</v>
      </c>
      <c r="F8" s="128">
        <v>61.45</v>
      </c>
    </row>
    <row r="9" spans="1:7" s="26" customFormat="1" ht="23.25" customHeight="1">
      <c r="A9" s="32" t="s">
        <v>134</v>
      </c>
      <c r="B9" s="128">
        <v>0</v>
      </c>
      <c r="C9" s="41" t="s">
        <v>13</v>
      </c>
      <c r="D9" s="130">
        <v>0</v>
      </c>
      <c r="E9" s="41" t="s">
        <v>14</v>
      </c>
      <c r="F9" s="128">
        <v>2529.1799999999998</v>
      </c>
    </row>
    <row r="10" spans="1:7" s="26" customFormat="1" ht="23.25" customHeight="1">
      <c r="A10" s="30" t="s">
        <v>15</v>
      </c>
      <c r="B10" s="128">
        <v>1590</v>
      </c>
      <c r="C10" s="32" t="s">
        <v>16</v>
      </c>
      <c r="D10" s="130">
        <v>862.34</v>
      </c>
      <c r="E10" s="84"/>
      <c r="F10" s="128"/>
    </row>
    <row r="11" spans="1:7" s="26" customFormat="1" ht="23.25" customHeight="1">
      <c r="A11" s="32" t="s">
        <v>132</v>
      </c>
      <c r="B11" s="128">
        <v>0</v>
      </c>
      <c r="C11" s="41" t="s">
        <v>17</v>
      </c>
      <c r="D11" s="130">
        <v>0</v>
      </c>
      <c r="E11" s="41"/>
      <c r="F11" s="128"/>
    </row>
    <row r="12" spans="1:7" s="26" customFormat="1" ht="23.25" customHeight="1">
      <c r="A12" s="32" t="s">
        <v>134</v>
      </c>
      <c r="B12" s="128">
        <v>1590</v>
      </c>
      <c r="C12" s="41" t="s">
        <v>18</v>
      </c>
      <c r="D12" s="130">
        <v>910.19</v>
      </c>
      <c r="E12" s="41"/>
      <c r="F12" s="128"/>
    </row>
    <row r="13" spans="1:7" s="26" customFormat="1" ht="23.25" customHeight="1">
      <c r="A13" s="92"/>
      <c r="B13" s="128"/>
      <c r="C13" s="41" t="s">
        <v>19</v>
      </c>
      <c r="D13" s="130">
        <v>272</v>
      </c>
      <c r="E13" s="84"/>
      <c r="F13" s="128"/>
    </row>
    <row r="14" spans="1:7" s="26" customFormat="1" ht="15.95" customHeight="1">
      <c r="A14" s="93"/>
      <c r="B14" s="128"/>
      <c r="C14" s="41" t="s">
        <v>20</v>
      </c>
      <c r="D14" s="130">
        <v>0</v>
      </c>
      <c r="E14" s="39"/>
      <c r="F14" s="128"/>
    </row>
    <row r="15" spans="1:7" s="26" customFormat="1" ht="15.95" customHeight="1">
      <c r="A15" s="91"/>
      <c r="B15" s="128"/>
      <c r="C15" s="41" t="s">
        <v>21</v>
      </c>
      <c r="D15" s="130">
        <v>0</v>
      </c>
      <c r="E15" s="39"/>
      <c r="F15" s="128"/>
    </row>
    <row r="16" spans="1:7" s="26" customFormat="1" ht="15.95" customHeight="1">
      <c r="A16" s="91"/>
      <c r="B16" s="128"/>
      <c r="C16" s="41" t="s">
        <v>22</v>
      </c>
      <c r="D16" s="130">
        <v>0</v>
      </c>
      <c r="E16" s="39"/>
      <c r="F16" s="128"/>
    </row>
    <row r="17" spans="1:6" s="26" customFormat="1" ht="15.95" customHeight="1">
      <c r="A17" s="91"/>
      <c r="B17" s="128"/>
      <c r="C17" s="41" t="s">
        <v>23</v>
      </c>
      <c r="D17" s="130">
        <v>0</v>
      </c>
      <c r="E17" s="39"/>
      <c r="F17" s="128"/>
    </row>
    <row r="18" spans="1:6" s="26" customFormat="1" ht="15.95" customHeight="1">
      <c r="A18" s="91"/>
      <c r="B18" s="128"/>
      <c r="C18" s="41" t="s">
        <v>24</v>
      </c>
      <c r="D18" s="130">
        <v>0</v>
      </c>
      <c r="E18" s="39"/>
      <c r="F18" s="128"/>
    </row>
    <row r="19" spans="1:6" s="26" customFormat="1" ht="15.95" customHeight="1">
      <c r="A19" s="91"/>
      <c r="B19" s="128"/>
      <c r="C19" s="32" t="s">
        <v>25</v>
      </c>
      <c r="D19" s="130">
        <v>0</v>
      </c>
      <c r="E19" s="39"/>
      <c r="F19" s="128"/>
    </row>
    <row r="20" spans="1:6" s="26" customFormat="1" ht="15.95" customHeight="1">
      <c r="A20" s="30"/>
      <c r="B20" s="128"/>
      <c r="C20" s="32" t="s">
        <v>26</v>
      </c>
      <c r="D20" s="130">
        <v>0</v>
      </c>
      <c r="E20" s="39"/>
      <c r="F20" s="128"/>
    </row>
    <row r="21" spans="1:6" s="26" customFormat="1" ht="15.95" customHeight="1">
      <c r="A21" s="30"/>
      <c r="B21" s="128"/>
      <c r="C21" s="32" t="s">
        <v>27</v>
      </c>
      <c r="D21" s="130">
        <v>0</v>
      </c>
      <c r="E21" s="39"/>
      <c r="F21" s="128"/>
    </row>
    <row r="22" spans="1:6" s="26" customFormat="1" ht="15.95" customHeight="1">
      <c r="A22" s="30"/>
      <c r="B22" s="128"/>
      <c r="C22" s="32" t="s">
        <v>28</v>
      </c>
      <c r="D22" s="130">
        <v>0</v>
      </c>
      <c r="E22" s="39"/>
      <c r="F22" s="128"/>
    </row>
    <row r="23" spans="1:6" s="26" customFormat="1" ht="15.95" customHeight="1">
      <c r="A23" s="30"/>
      <c r="B23" s="128"/>
      <c r="C23" s="32" t="s">
        <v>29</v>
      </c>
      <c r="D23" s="130">
        <v>0</v>
      </c>
      <c r="E23" s="39"/>
      <c r="F23" s="128"/>
    </row>
    <row r="24" spans="1:6" s="26" customFormat="1" ht="15.95" customHeight="1">
      <c r="A24" s="30"/>
      <c r="B24" s="128"/>
      <c r="C24" s="32" t="s">
        <v>30</v>
      </c>
      <c r="D24" s="130">
        <v>0</v>
      </c>
      <c r="E24" s="39"/>
      <c r="F24" s="128"/>
    </row>
    <row r="25" spans="1:6" s="26" customFormat="1" ht="15.95" customHeight="1">
      <c r="A25" s="30"/>
      <c r="B25" s="128"/>
      <c r="C25" s="32" t="s">
        <v>31</v>
      </c>
      <c r="D25" s="130">
        <v>0</v>
      </c>
      <c r="E25" s="39"/>
      <c r="F25" s="128"/>
    </row>
    <row r="26" spans="1:6" s="26" customFormat="1" ht="15.95" customHeight="1">
      <c r="A26" s="30"/>
      <c r="B26" s="128"/>
      <c r="C26" s="32" t="s">
        <v>32</v>
      </c>
      <c r="D26" s="130">
        <v>0</v>
      </c>
      <c r="E26" s="39"/>
      <c r="F26" s="128"/>
    </row>
    <row r="27" spans="1:6" s="26" customFormat="1" ht="23.25" customHeight="1">
      <c r="A27" s="30"/>
      <c r="B27" s="128"/>
      <c r="C27" s="32" t="s">
        <v>33</v>
      </c>
      <c r="D27" s="130">
        <v>1590</v>
      </c>
      <c r="E27" s="39"/>
      <c r="F27" s="128"/>
    </row>
    <row r="28" spans="1:6" s="26" customFormat="1" ht="23.25" customHeight="1">
      <c r="A28" s="34" t="s">
        <v>0</v>
      </c>
      <c r="B28" s="128">
        <f>B6+B10</f>
        <v>3633.85</v>
      </c>
      <c r="C28" s="41" t="s">
        <v>34</v>
      </c>
      <c r="D28" s="130">
        <v>0</v>
      </c>
      <c r="E28" s="39"/>
      <c r="F28" s="128"/>
    </row>
    <row r="29" spans="1:6" s="26" customFormat="1" ht="23.25" customHeight="1">
      <c r="A29" s="30" t="s">
        <v>47</v>
      </c>
      <c r="B29" s="128">
        <f>SUM(B31)</f>
        <v>0</v>
      </c>
      <c r="C29" s="41" t="s">
        <v>35</v>
      </c>
      <c r="D29" s="130">
        <v>0</v>
      </c>
      <c r="E29" s="42" t="s">
        <v>36</v>
      </c>
      <c r="F29" s="128">
        <f>SUM(F6+F9)</f>
        <v>3633.85</v>
      </c>
    </row>
    <row r="30" spans="1:6" s="25" customFormat="1" ht="23.25" customHeight="1">
      <c r="A30" s="31" t="s">
        <v>1</v>
      </c>
      <c r="B30" s="129"/>
      <c r="C30" s="33"/>
      <c r="D30" s="131"/>
      <c r="E30" s="39" t="s">
        <v>48</v>
      </c>
      <c r="F30" s="129"/>
    </row>
    <row r="31" spans="1:6" s="26" customFormat="1" ht="23.25" customHeight="1">
      <c r="A31" s="32" t="s">
        <v>2</v>
      </c>
      <c r="B31" s="128">
        <v>0</v>
      </c>
      <c r="C31" s="30"/>
      <c r="D31" s="132"/>
      <c r="E31" s="39"/>
      <c r="F31" s="128"/>
    </row>
    <row r="32" spans="1:6" s="25" customFormat="1" ht="23.25" customHeight="1">
      <c r="A32" s="31"/>
      <c r="B32" s="129"/>
      <c r="C32" s="42" t="s">
        <v>36</v>
      </c>
      <c r="D32" s="131">
        <v>3634</v>
      </c>
      <c r="E32" s="30"/>
      <c r="F32" s="129"/>
    </row>
    <row r="33" spans="1:6" s="25" customFormat="1" ht="23.25" customHeight="1">
      <c r="A33" s="31"/>
      <c r="B33" s="129"/>
      <c r="C33" s="39" t="s">
        <v>37</v>
      </c>
      <c r="D33" s="131"/>
      <c r="E33" s="30"/>
      <c r="F33" s="129"/>
    </row>
    <row r="34" spans="1:6" s="12" customFormat="1" ht="23.25" customHeight="1">
      <c r="A34" s="43"/>
      <c r="B34" s="129"/>
      <c r="C34" s="44"/>
      <c r="D34" s="131"/>
      <c r="E34" s="45"/>
      <c r="F34" s="129"/>
    </row>
    <row r="35" spans="1:6" s="12" customFormat="1" ht="23.25" customHeight="1">
      <c r="A35" s="46" t="s">
        <v>38</v>
      </c>
      <c r="B35" s="129">
        <f>SUM(B28+B29)</f>
        <v>3633.85</v>
      </c>
      <c r="C35" s="47" t="s">
        <v>39</v>
      </c>
      <c r="D35" s="131">
        <f>SUM(D32)</f>
        <v>3634</v>
      </c>
      <c r="E35" s="47" t="s">
        <v>39</v>
      </c>
      <c r="F35" s="129">
        <f>SUM(F29)</f>
        <v>3633.85</v>
      </c>
    </row>
    <row r="36" spans="1:6" s="68" customFormat="1" ht="15.75" customHeight="1">
      <c r="B36" s="70"/>
      <c r="C36" s="70"/>
      <c r="D36" s="70"/>
      <c r="E36" s="70"/>
    </row>
    <row r="37" spans="1:6" s="68" customFormat="1" ht="15.75" customHeight="1">
      <c r="B37" s="70"/>
      <c r="C37" s="70"/>
      <c r="D37" s="70"/>
      <c r="E37" s="70"/>
    </row>
    <row r="38" spans="1:6" s="68" customFormat="1" ht="15.75" customHeight="1">
      <c r="B38" s="70"/>
      <c r="C38" s="70"/>
      <c r="E38" s="70"/>
    </row>
    <row r="39" spans="1:6" s="68" customFormat="1" ht="12.75" customHeight="1">
      <c r="B39" s="70"/>
      <c r="C39" s="70"/>
      <c r="D39" s="70"/>
      <c r="F39" s="70"/>
    </row>
    <row r="40" spans="1:6" s="68" customFormat="1" ht="12.75" customHeight="1">
      <c r="B40" s="70"/>
      <c r="C40" s="70"/>
      <c r="D40" s="70"/>
    </row>
    <row r="41" spans="1:6" s="68" customFormat="1" ht="12.75" customHeight="1">
      <c r="C41" s="70"/>
      <c r="D41" s="70"/>
    </row>
    <row r="42" spans="1:6" s="68" customFormat="1" ht="12.75" customHeight="1">
      <c r="C42" s="70"/>
      <c r="D42" s="70"/>
    </row>
    <row r="43" spans="1:6" s="68" customFormat="1" ht="12.75" customHeight="1">
      <c r="C43" s="70"/>
      <c r="D43" s="70"/>
    </row>
    <row r="44" spans="1:6" s="68" customFormat="1" ht="12.75" customHeight="1">
      <c r="C44" s="70"/>
    </row>
    <row r="45" spans="1:6" s="68" customFormat="1" ht="12.75" customHeight="1">
      <c r="C45" s="70"/>
    </row>
    <row r="46" spans="1:6" ht="12.75" customHeight="1">
      <c r="C46" s="1"/>
    </row>
    <row r="47" spans="1:6" ht="12.75" customHeight="1">
      <c r="C47" s="1"/>
    </row>
  </sheetData>
  <sheetProtection formatCells="0" formatColumns="0" formatRows="0"/>
  <mergeCells count="3">
    <mergeCell ref="A4:B4"/>
    <mergeCell ref="C4:F4"/>
    <mergeCell ref="A2:F2"/>
  </mergeCells>
  <phoneticPr fontId="19" type="noConversion"/>
  <printOptions horizontalCentered="1"/>
  <pageMargins left="0.15748031496062992" right="0.15748031496062992" top="0.15748031496062992" bottom="0.19685039370078741" header="0.39370078740157483" footer="0.51181102362204722"/>
  <pageSetup paperSize="9" scale="7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showGridLines="0" showZeros="0" workbookViewId="0">
      <selection activeCell="F25" sqref="F25"/>
    </sheetView>
  </sheetViews>
  <sheetFormatPr defaultRowHeight="14.25"/>
  <cols>
    <col min="1" max="1" width="7.75" style="51" customWidth="1"/>
    <col min="2" max="2" width="8.875" style="51" customWidth="1"/>
    <col min="3" max="3" width="8.25" style="51" customWidth="1"/>
    <col min="4" max="4" width="32.375" style="51" customWidth="1"/>
    <col min="5" max="5" width="19.125" style="51" customWidth="1"/>
    <col min="6" max="6" width="16.625" style="51" customWidth="1"/>
    <col min="7" max="7" width="16.25" style="51" customWidth="1"/>
    <col min="8" max="8" width="13.25" style="51" customWidth="1"/>
    <col min="9" max="9" width="12.625" style="51" customWidth="1"/>
    <col min="10" max="16384" width="9" style="51"/>
  </cols>
  <sheetData>
    <row r="1" spans="1:8" ht="20.25" customHeight="1">
      <c r="A1" s="10" t="s">
        <v>58</v>
      </c>
    </row>
    <row r="2" spans="1:8" s="49" customFormat="1" ht="30.75" customHeight="1">
      <c r="A2" s="147" t="s">
        <v>109</v>
      </c>
      <c r="B2" s="147"/>
      <c r="C2" s="147"/>
      <c r="D2" s="147"/>
      <c r="E2" s="147"/>
      <c r="F2" s="147"/>
      <c r="G2" s="147"/>
      <c r="H2" s="147"/>
    </row>
    <row r="3" spans="1:8" ht="21.75" customHeight="1">
      <c r="C3" s="52"/>
      <c r="D3" s="50"/>
      <c r="E3" s="50"/>
      <c r="F3" s="50"/>
      <c r="H3" s="55" t="s">
        <v>137</v>
      </c>
    </row>
    <row r="4" spans="1:8" s="53" customFormat="1" ht="19.5" customHeight="1">
      <c r="A4" s="150" t="s">
        <v>71</v>
      </c>
      <c r="B4" s="150"/>
      <c r="C4" s="150"/>
      <c r="D4" s="150"/>
      <c r="E4" s="149" t="s">
        <v>72</v>
      </c>
      <c r="F4" s="149" t="s">
        <v>64</v>
      </c>
      <c r="G4" s="149" t="s">
        <v>65</v>
      </c>
      <c r="H4" s="148" t="s">
        <v>73</v>
      </c>
    </row>
    <row r="5" spans="1:8" s="53" customFormat="1" ht="20.25" customHeight="1">
      <c r="A5" s="61" t="s">
        <v>66</v>
      </c>
      <c r="B5" s="61" t="s">
        <v>67</v>
      </c>
      <c r="C5" s="59" t="s">
        <v>68</v>
      </c>
      <c r="D5" s="59" t="s">
        <v>74</v>
      </c>
      <c r="E5" s="149"/>
      <c r="F5" s="149"/>
      <c r="G5" s="149"/>
      <c r="H5" s="148"/>
    </row>
    <row r="6" spans="1:8" s="56" customFormat="1" ht="18.75" customHeight="1">
      <c r="A6" s="62" t="s">
        <v>75</v>
      </c>
      <c r="B6" s="62" t="s">
        <v>75</v>
      </c>
      <c r="C6" s="62" t="s">
        <v>75</v>
      </c>
      <c r="D6" s="62" t="s">
        <v>75</v>
      </c>
      <c r="E6" s="62">
        <v>1</v>
      </c>
      <c r="F6" s="62">
        <v>2</v>
      </c>
      <c r="G6" s="62">
        <v>3</v>
      </c>
      <c r="H6" s="62">
        <v>4</v>
      </c>
    </row>
    <row r="7" spans="1:8" s="96" customFormat="1" ht="21.75" customHeight="1">
      <c r="A7" s="97"/>
      <c r="B7" s="98"/>
      <c r="C7" s="97"/>
      <c r="D7" s="95" t="s">
        <v>104</v>
      </c>
      <c r="E7" s="128">
        <v>2043.84</v>
      </c>
      <c r="F7" s="128">
        <v>1104.6600000000001</v>
      </c>
      <c r="G7" s="128">
        <v>939.18</v>
      </c>
      <c r="H7" s="90">
        <v>0</v>
      </c>
    </row>
    <row r="8" spans="1:8" s="54" customFormat="1" ht="16.5" customHeight="1">
      <c r="A8" s="97" t="s">
        <v>143</v>
      </c>
      <c r="B8" s="98"/>
      <c r="C8" s="97"/>
      <c r="D8" s="95" t="s">
        <v>144</v>
      </c>
      <c r="E8" s="128">
        <v>862.34</v>
      </c>
      <c r="F8" s="128">
        <v>517.16</v>
      </c>
      <c r="G8" s="128">
        <v>345.18</v>
      </c>
      <c r="H8" s="90">
        <v>0</v>
      </c>
    </row>
    <row r="9" spans="1:8" s="54" customFormat="1">
      <c r="A9" s="97"/>
      <c r="B9" s="98">
        <v>20503</v>
      </c>
      <c r="C9" s="97"/>
      <c r="D9" s="95"/>
      <c r="E9" s="128">
        <v>862.34</v>
      </c>
      <c r="F9" s="128">
        <v>517.16</v>
      </c>
      <c r="G9" s="128">
        <v>345.18</v>
      </c>
      <c r="H9" s="90">
        <v>0</v>
      </c>
    </row>
    <row r="10" spans="1:8" s="54" customFormat="1">
      <c r="A10" s="97" t="s">
        <v>145</v>
      </c>
      <c r="B10" s="98">
        <v>20503</v>
      </c>
      <c r="C10" s="97" t="s">
        <v>146</v>
      </c>
      <c r="D10" s="95" t="s">
        <v>147</v>
      </c>
      <c r="E10" s="128">
        <v>862.34</v>
      </c>
      <c r="F10" s="128">
        <v>517.16</v>
      </c>
      <c r="G10" s="128">
        <v>345.18</v>
      </c>
      <c r="H10" s="90">
        <v>0</v>
      </c>
    </row>
    <row r="11" spans="1:8" s="54" customFormat="1">
      <c r="A11" s="97" t="s">
        <v>148</v>
      </c>
      <c r="B11" s="98"/>
      <c r="C11" s="97"/>
      <c r="D11" s="95" t="s">
        <v>149</v>
      </c>
      <c r="E11" s="128">
        <v>910.19</v>
      </c>
      <c r="F11" s="128">
        <v>316.19</v>
      </c>
      <c r="G11" s="128">
        <v>594</v>
      </c>
      <c r="H11" s="90">
        <v>0</v>
      </c>
    </row>
    <row r="12" spans="1:8" s="54" customFormat="1">
      <c r="A12" s="97"/>
      <c r="B12" s="98">
        <v>20703</v>
      </c>
      <c r="C12" s="97"/>
      <c r="D12" s="95"/>
      <c r="E12" s="128">
        <v>910.19</v>
      </c>
      <c r="F12" s="128">
        <v>316.19</v>
      </c>
      <c r="G12" s="128">
        <v>594</v>
      </c>
      <c r="H12" s="90">
        <v>0</v>
      </c>
    </row>
    <row r="13" spans="1:8" s="54" customFormat="1">
      <c r="A13" s="97" t="s">
        <v>150</v>
      </c>
      <c r="B13" s="98">
        <v>20703</v>
      </c>
      <c r="C13" s="97" t="s">
        <v>151</v>
      </c>
      <c r="D13" s="95" t="s">
        <v>152</v>
      </c>
      <c r="E13" s="128">
        <v>119.19</v>
      </c>
      <c r="F13" s="128">
        <v>119.19</v>
      </c>
      <c r="G13" s="128">
        <v>0</v>
      </c>
      <c r="H13" s="90">
        <v>0</v>
      </c>
    </row>
    <row r="14" spans="1:8" s="54" customFormat="1">
      <c r="A14" s="97" t="s">
        <v>150</v>
      </c>
      <c r="B14" s="98">
        <v>20703</v>
      </c>
      <c r="C14" s="97" t="s">
        <v>153</v>
      </c>
      <c r="D14" s="95" t="s">
        <v>154</v>
      </c>
      <c r="E14" s="128">
        <v>300</v>
      </c>
      <c r="F14" s="128">
        <v>0</v>
      </c>
      <c r="G14" s="128">
        <v>300</v>
      </c>
      <c r="H14" s="90">
        <v>0</v>
      </c>
    </row>
    <row r="15" spans="1:8" s="54" customFormat="1">
      <c r="A15" s="97" t="s">
        <v>150</v>
      </c>
      <c r="B15" s="98">
        <v>20703</v>
      </c>
      <c r="C15" s="97" t="s">
        <v>155</v>
      </c>
      <c r="D15" s="95" t="s">
        <v>156</v>
      </c>
      <c r="E15" s="128">
        <v>30</v>
      </c>
      <c r="F15" s="128">
        <v>20</v>
      </c>
      <c r="G15" s="128">
        <v>10</v>
      </c>
      <c r="H15" s="90">
        <v>0</v>
      </c>
    </row>
    <row r="16" spans="1:8" s="54" customFormat="1">
      <c r="A16" s="97" t="s">
        <v>150</v>
      </c>
      <c r="B16" s="98">
        <v>20703</v>
      </c>
      <c r="C16" s="97" t="s">
        <v>157</v>
      </c>
      <c r="D16" s="95" t="s">
        <v>158</v>
      </c>
      <c r="E16" s="128">
        <v>168</v>
      </c>
      <c r="F16" s="128">
        <v>0</v>
      </c>
      <c r="G16" s="128">
        <v>168</v>
      </c>
      <c r="H16" s="90">
        <v>0</v>
      </c>
    </row>
    <row r="17" spans="1:8" s="54" customFormat="1">
      <c r="A17" s="97" t="s">
        <v>150</v>
      </c>
      <c r="B17" s="98">
        <v>20703</v>
      </c>
      <c r="C17" s="97" t="s">
        <v>159</v>
      </c>
      <c r="D17" s="95" t="s">
        <v>160</v>
      </c>
      <c r="E17" s="128">
        <v>293</v>
      </c>
      <c r="F17" s="128">
        <v>177</v>
      </c>
      <c r="G17" s="128">
        <v>116</v>
      </c>
      <c r="H17" s="90">
        <v>0</v>
      </c>
    </row>
    <row r="18" spans="1:8">
      <c r="A18" s="97" t="s">
        <v>161</v>
      </c>
      <c r="B18" s="98"/>
      <c r="C18" s="97"/>
      <c r="D18" s="95" t="s">
        <v>162</v>
      </c>
      <c r="E18" s="128">
        <v>272</v>
      </c>
      <c r="F18" s="128">
        <v>272</v>
      </c>
      <c r="G18" s="128">
        <v>0</v>
      </c>
      <c r="H18" s="90">
        <v>0</v>
      </c>
    </row>
    <row r="19" spans="1:8">
      <c r="A19" s="97"/>
      <c r="B19" s="98">
        <v>20805</v>
      </c>
      <c r="C19" s="97"/>
      <c r="D19" s="95"/>
      <c r="E19" s="128">
        <v>266</v>
      </c>
      <c r="F19" s="128">
        <v>266</v>
      </c>
      <c r="G19" s="128">
        <v>0</v>
      </c>
      <c r="H19" s="90">
        <v>0</v>
      </c>
    </row>
    <row r="20" spans="1:8">
      <c r="A20" s="97" t="s">
        <v>163</v>
      </c>
      <c r="B20" s="98">
        <v>20805</v>
      </c>
      <c r="C20" s="97" t="s">
        <v>151</v>
      </c>
      <c r="D20" s="95" t="s">
        <v>164</v>
      </c>
      <c r="E20" s="128">
        <v>5.73</v>
      </c>
      <c r="F20" s="128">
        <v>5.73</v>
      </c>
      <c r="G20" s="128">
        <v>0</v>
      </c>
      <c r="H20" s="90">
        <v>0</v>
      </c>
    </row>
    <row r="21" spans="1:8">
      <c r="A21" s="97" t="s">
        <v>163</v>
      </c>
      <c r="B21" s="98">
        <v>20805</v>
      </c>
      <c r="C21" s="97" t="s">
        <v>146</v>
      </c>
      <c r="D21" s="95" t="s">
        <v>165</v>
      </c>
      <c r="E21" s="128">
        <v>259.86</v>
      </c>
      <c r="F21" s="128">
        <v>259.86</v>
      </c>
      <c r="G21" s="128">
        <v>0</v>
      </c>
      <c r="H21" s="90">
        <v>0</v>
      </c>
    </row>
    <row r="22" spans="1:8">
      <c r="A22" s="97"/>
      <c r="B22" s="98">
        <v>20808</v>
      </c>
      <c r="C22" s="97"/>
      <c r="D22" s="95"/>
      <c r="E22" s="128">
        <v>5.72</v>
      </c>
      <c r="F22" s="128">
        <v>5.72</v>
      </c>
      <c r="G22" s="128">
        <v>0</v>
      </c>
      <c r="H22" s="90">
        <v>0</v>
      </c>
    </row>
    <row r="23" spans="1:8">
      <c r="A23" s="97" t="s">
        <v>163</v>
      </c>
      <c r="B23" s="98">
        <v>20808</v>
      </c>
      <c r="C23" s="97" t="s">
        <v>151</v>
      </c>
      <c r="D23" s="95" t="s">
        <v>166</v>
      </c>
      <c r="E23" s="128">
        <v>5.72</v>
      </c>
      <c r="F23" s="128">
        <v>5.72</v>
      </c>
      <c r="G23" s="128">
        <v>0</v>
      </c>
      <c r="H23" s="90">
        <v>0</v>
      </c>
    </row>
    <row r="24" spans="1:8">
      <c r="A24" s="97" t="s">
        <v>167</v>
      </c>
      <c r="B24" s="98"/>
      <c r="C24" s="97"/>
      <c r="D24" s="95" t="s">
        <v>168</v>
      </c>
      <c r="E24" s="128">
        <v>0</v>
      </c>
      <c r="F24" s="128">
        <v>0</v>
      </c>
      <c r="G24" s="128">
        <v>0</v>
      </c>
      <c r="H24" s="90">
        <v>0</v>
      </c>
    </row>
    <row r="25" spans="1:8">
      <c r="A25" s="97"/>
      <c r="B25" s="98">
        <v>22960</v>
      </c>
      <c r="C25" s="97"/>
      <c r="D25" s="95"/>
      <c r="E25" s="128">
        <v>0</v>
      </c>
      <c r="F25" s="128">
        <v>0</v>
      </c>
      <c r="G25" s="128">
        <v>0</v>
      </c>
      <c r="H25" s="90">
        <v>0</v>
      </c>
    </row>
    <row r="26" spans="1:8">
      <c r="A26" s="97" t="s">
        <v>169</v>
      </c>
      <c r="B26" s="98">
        <v>22960</v>
      </c>
      <c r="C26" s="97" t="s">
        <v>146</v>
      </c>
      <c r="D26" s="95" t="s">
        <v>170</v>
      </c>
      <c r="E26" s="128">
        <v>0</v>
      </c>
      <c r="F26" s="128">
        <v>0</v>
      </c>
      <c r="G26" s="128">
        <v>0</v>
      </c>
      <c r="H26" s="90">
        <v>0</v>
      </c>
    </row>
    <row r="27" spans="1:8">
      <c r="A27" s="97" t="s">
        <v>169</v>
      </c>
      <c r="B27" s="98">
        <v>22960</v>
      </c>
      <c r="C27" s="97" t="s">
        <v>171</v>
      </c>
      <c r="D27" s="95" t="s">
        <v>172</v>
      </c>
      <c r="E27" s="128">
        <v>0</v>
      </c>
      <c r="F27" s="128">
        <v>0</v>
      </c>
      <c r="G27" s="128">
        <v>0</v>
      </c>
      <c r="H27" s="90">
        <v>0</v>
      </c>
    </row>
  </sheetData>
  <sheetProtection formatCells="0" formatColumns="0" formatRows="0"/>
  <mergeCells count="6">
    <mergeCell ref="A2:H2"/>
    <mergeCell ref="H4:H5"/>
    <mergeCell ref="E4:E5"/>
    <mergeCell ref="F4:F5"/>
    <mergeCell ref="G4:G5"/>
    <mergeCell ref="A4:D4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9" fitToHeight="99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38"/>
  <sheetViews>
    <sheetView showGridLines="0" showZeros="0" topLeftCell="A10" workbookViewId="0">
      <selection activeCell="C33" sqref="C33"/>
    </sheetView>
  </sheetViews>
  <sheetFormatPr defaultRowHeight="14.25"/>
  <cols>
    <col min="1" max="1" width="16.375" style="57" customWidth="1"/>
    <col min="2" max="2" width="31.75" style="57" customWidth="1"/>
    <col min="3" max="3" width="24.625" style="57" customWidth="1"/>
    <col min="4" max="16384" width="9" style="57"/>
  </cols>
  <sheetData>
    <row r="1" spans="1:254" ht="19.5" customHeight="1">
      <c r="A1" s="57" t="s">
        <v>70</v>
      </c>
      <c r="B1" s="72"/>
      <c r="C1" s="72"/>
      <c r="D1" s="72"/>
      <c r="E1" s="72"/>
    </row>
    <row r="2" spans="1:254" ht="30.75" customHeight="1">
      <c r="A2" s="147" t="s">
        <v>110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</row>
    <row r="3" spans="1:254" ht="14.25" customHeight="1">
      <c r="B3" s="73"/>
      <c r="C3" s="74" t="s">
        <v>137</v>
      </c>
      <c r="D3" s="75"/>
      <c r="E3" s="75"/>
    </row>
    <row r="4" spans="1:254" ht="23.25" customHeight="1">
      <c r="A4" s="153" t="s">
        <v>105</v>
      </c>
      <c r="B4" s="154"/>
      <c r="C4" s="151" t="s">
        <v>106</v>
      </c>
      <c r="D4" s="75"/>
      <c r="E4" s="75"/>
    </row>
    <row r="5" spans="1:254" ht="28.5" customHeight="1">
      <c r="A5" s="76" t="s">
        <v>107</v>
      </c>
      <c r="B5" s="77" t="s">
        <v>69</v>
      </c>
      <c r="C5" s="152"/>
      <c r="D5" s="75"/>
      <c r="E5" s="75"/>
    </row>
    <row r="6" spans="1:254" s="79" customFormat="1" ht="15" customHeight="1">
      <c r="A6" s="58" t="s">
        <v>108</v>
      </c>
      <c r="B6" s="58" t="s">
        <v>108</v>
      </c>
      <c r="C6" s="58" t="s">
        <v>108</v>
      </c>
      <c r="D6" s="78"/>
      <c r="E6" s="78"/>
    </row>
    <row r="7" spans="1:254" s="99" customFormat="1">
      <c r="A7" s="100"/>
      <c r="B7" s="102" t="s">
        <v>104</v>
      </c>
      <c r="C7" s="133">
        <v>1104.67</v>
      </c>
      <c r="D7" s="1"/>
      <c r="E7" s="1"/>
    </row>
    <row r="8" spans="1:254">
      <c r="A8" s="100">
        <v>301</v>
      </c>
      <c r="B8" s="101" t="s">
        <v>173</v>
      </c>
      <c r="C8" s="133">
        <v>751.79999999999905</v>
      </c>
      <c r="E8" s="75"/>
    </row>
    <row r="9" spans="1:254">
      <c r="A9" s="100">
        <v>30101</v>
      </c>
      <c r="B9" s="101" t="s">
        <v>174</v>
      </c>
      <c r="C9" s="133">
        <v>396.31</v>
      </c>
      <c r="E9" s="75"/>
    </row>
    <row r="10" spans="1:254">
      <c r="A10" s="100">
        <v>30102</v>
      </c>
      <c r="B10" s="101" t="s">
        <v>175</v>
      </c>
      <c r="C10" s="133">
        <v>235.48</v>
      </c>
      <c r="E10" s="75"/>
    </row>
    <row r="11" spans="1:254">
      <c r="A11" s="100">
        <v>30103</v>
      </c>
      <c r="B11" s="101" t="s">
        <v>176</v>
      </c>
      <c r="C11" s="133">
        <v>3.8</v>
      </c>
      <c r="E11" s="75"/>
    </row>
    <row r="12" spans="1:254">
      <c r="A12" s="100">
        <v>30107</v>
      </c>
      <c r="B12" s="101" t="s">
        <v>177</v>
      </c>
      <c r="C12" s="133">
        <v>111.31</v>
      </c>
      <c r="E12" s="75"/>
    </row>
    <row r="13" spans="1:254">
      <c r="A13" s="100">
        <v>30111</v>
      </c>
      <c r="B13" s="101" t="s">
        <v>178</v>
      </c>
      <c r="C13" s="133">
        <v>1.66</v>
      </c>
      <c r="E13" s="75"/>
    </row>
    <row r="14" spans="1:254">
      <c r="A14" s="100">
        <v>30112</v>
      </c>
      <c r="B14" s="101" t="s">
        <v>179</v>
      </c>
      <c r="C14" s="133">
        <v>1.79</v>
      </c>
    </row>
    <row r="15" spans="1:254">
      <c r="A15" s="100">
        <v>30113</v>
      </c>
      <c r="B15" s="101" t="s">
        <v>180</v>
      </c>
      <c r="C15" s="133">
        <v>1.45</v>
      </c>
    </row>
    <row r="16" spans="1:254">
      <c r="A16" s="100">
        <v>302</v>
      </c>
      <c r="B16" s="101" t="s">
        <v>181</v>
      </c>
      <c r="C16" s="133">
        <v>67.209999999999994</v>
      </c>
    </row>
    <row r="17" spans="1:3">
      <c r="A17" s="100">
        <v>30201</v>
      </c>
      <c r="B17" s="101" t="s">
        <v>182</v>
      </c>
      <c r="C17" s="133">
        <v>9.1</v>
      </c>
    </row>
    <row r="18" spans="1:3">
      <c r="A18" s="100">
        <v>30202</v>
      </c>
      <c r="B18" s="101" t="s">
        <v>183</v>
      </c>
      <c r="C18" s="133">
        <v>1.2</v>
      </c>
    </row>
    <row r="19" spans="1:3">
      <c r="A19" s="100">
        <v>30205</v>
      </c>
      <c r="B19" s="101" t="s">
        <v>184</v>
      </c>
      <c r="C19" s="133">
        <v>0.17</v>
      </c>
    </row>
    <row r="20" spans="1:3">
      <c r="A20" s="100">
        <v>30206</v>
      </c>
      <c r="B20" s="101" t="s">
        <v>185</v>
      </c>
      <c r="C20" s="133">
        <v>2.83</v>
      </c>
    </row>
    <row r="21" spans="1:3">
      <c r="A21" s="100">
        <v>30207</v>
      </c>
      <c r="B21" s="101" t="s">
        <v>186</v>
      </c>
      <c r="C21" s="133">
        <v>2.65</v>
      </c>
    </row>
    <row r="22" spans="1:3">
      <c r="A22" s="100">
        <v>30208</v>
      </c>
      <c r="B22" s="101" t="s">
        <v>187</v>
      </c>
      <c r="C22" s="133">
        <v>5.22</v>
      </c>
    </row>
    <row r="23" spans="1:3">
      <c r="A23" s="100">
        <v>30209</v>
      </c>
      <c r="B23" s="101" t="s">
        <v>188</v>
      </c>
      <c r="C23" s="133">
        <v>2.98</v>
      </c>
    </row>
    <row r="24" spans="1:3">
      <c r="A24" s="100">
        <v>30211</v>
      </c>
      <c r="B24" s="101" t="s">
        <v>189</v>
      </c>
      <c r="C24" s="133">
        <v>5</v>
      </c>
    </row>
    <row r="25" spans="1:3">
      <c r="A25" s="100">
        <v>30213</v>
      </c>
      <c r="B25" s="101" t="s">
        <v>190</v>
      </c>
      <c r="C25" s="133">
        <v>3</v>
      </c>
    </row>
    <row r="26" spans="1:3">
      <c r="A26" s="100">
        <v>30215</v>
      </c>
      <c r="B26" s="101" t="s">
        <v>191</v>
      </c>
      <c r="C26" s="133">
        <v>0.2</v>
      </c>
    </row>
    <row r="27" spans="1:3">
      <c r="A27" s="100">
        <v>30216</v>
      </c>
      <c r="B27" s="101" t="s">
        <v>192</v>
      </c>
      <c r="C27" s="133">
        <v>0.15</v>
      </c>
    </row>
    <row r="28" spans="1:3">
      <c r="A28" s="100">
        <v>30217</v>
      </c>
      <c r="B28" s="101" t="s">
        <v>193</v>
      </c>
      <c r="C28" s="133">
        <v>0.5</v>
      </c>
    </row>
    <row r="29" spans="1:3">
      <c r="A29" s="100">
        <v>30218</v>
      </c>
      <c r="B29" s="101" t="s">
        <v>194</v>
      </c>
      <c r="C29" s="133">
        <v>1.5</v>
      </c>
    </row>
    <row r="30" spans="1:3">
      <c r="A30" s="100">
        <v>30226</v>
      </c>
      <c r="B30" s="101" t="s">
        <v>195</v>
      </c>
      <c r="C30" s="133">
        <v>5.91</v>
      </c>
    </row>
    <row r="31" spans="1:3">
      <c r="A31" s="100">
        <v>30228</v>
      </c>
      <c r="B31" s="101" t="s">
        <v>196</v>
      </c>
      <c r="C31" s="133">
        <v>9.4</v>
      </c>
    </row>
    <row r="32" spans="1:3">
      <c r="A32" s="100">
        <v>30231</v>
      </c>
      <c r="B32" s="101" t="s">
        <v>197</v>
      </c>
      <c r="C32" s="133">
        <v>4.2</v>
      </c>
    </row>
    <row r="33" spans="1:3">
      <c r="A33" s="100">
        <v>30239</v>
      </c>
      <c r="B33" s="101" t="s">
        <v>198</v>
      </c>
      <c r="C33" s="133">
        <v>11.34</v>
      </c>
    </row>
    <row r="34" spans="1:3">
      <c r="A34" s="100">
        <v>30299</v>
      </c>
      <c r="B34" s="101" t="s">
        <v>199</v>
      </c>
      <c r="C34" s="133">
        <v>1.86</v>
      </c>
    </row>
    <row r="35" spans="1:3">
      <c r="A35" s="100">
        <v>303</v>
      </c>
      <c r="B35" s="101" t="s">
        <v>200</v>
      </c>
      <c r="C35" s="133">
        <v>285.66000000000003</v>
      </c>
    </row>
    <row r="36" spans="1:3">
      <c r="A36" s="100">
        <v>30302</v>
      </c>
      <c r="B36" s="101" t="s">
        <v>201</v>
      </c>
      <c r="C36" s="133">
        <v>265.58999999999997</v>
      </c>
    </row>
    <row r="37" spans="1:3">
      <c r="A37" s="100">
        <v>30305</v>
      </c>
      <c r="B37" s="101" t="s">
        <v>202</v>
      </c>
      <c r="C37" s="133">
        <v>5.72</v>
      </c>
    </row>
    <row r="38" spans="1:3">
      <c r="A38" s="100">
        <v>30399</v>
      </c>
      <c r="B38" s="101" t="s">
        <v>203</v>
      </c>
      <c r="C38" s="133">
        <v>14.35</v>
      </c>
    </row>
  </sheetData>
  <sheetProtection formatCells="0" formatColumns="0" formatRows="0"/>
  <mergeCells count="66">
    <mergeCell ref="C4:C5"/>
    <mergeCell ref="D2:F2"/>
    <mergeCell ref="A4:B4"/>
    <mergeCell ref="A2:C2"/>
    <mergeCell ref="BK2:BN2"/>
    <mergeCell ref="W2:Z2"/>
    <mergeCell ref="AA2:AD2"/>
    <mergeCell ref="G2:J2"/>
    <mergeCell ref="K2:N2"/>
    <mergeCell ref="O2:R2"/>
    <mergeCell ref="S2:V2"/>
    <mergeCell ref="BO2:BR2"/>
    <mergeCell ref="AE2:AH2"/>
    <mergeCell ref="AI2:AL2"/>
    <mergeCell ref="AU2:AX2"/>
    <mergeCell ref="AY2:BB2"/>
    <mergeCell ref="BC2:BF2"/>
    <mergeCell ref="BG2:BJ2"/>
    <mergeCell ref="AM2:AP2"/>
    <mergeCell ref="AQ2:AT2"/>
    <mergeCell ref="DO2:DR2"/>
    <mergeCell ref="DS2:DV2"/>
    <mergeCell ref="BS2:BV2"/>
    <mergeCell ref="BW2:BZ2"/>
    <mergeCell ref="CA2:CD2"/>
    <mergeCell ref="CE2:CH2"/>
    <mergeCell ref="CQ2:CT2"/>
    <mergeCell ref="CU2:CX2"/>
    <mergeCell ref="CI2:CL2"/>
    <mergeCell ref="CM2:CP2"/>
    <mergeCell ref="FK2:FN2"/>
    <mergeCell ref="FO2:FR2"/>
    <mergeCell ref="CY2:DB2"/>
    <mergeCell ref="DC2:DF2"/>
    <mergeCell ref="DG2:DJ2"/>
    <mergeCell ref="DK2:DN2"/>
    <mergeCell ref="DW2:DZ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S2:FV2"/>
    <mergeCell ref="FW2:FZ2"/>
    <mergeCell ref="GA2:GD2"/>
    <mergeCell ref="GE2:GH2"/>
    <mergeCell ref="GI2:GL2"/>
    <mergeCell ref="GM2:GP2"/>
    <mergeCell ref="HO2:HR2"/>
    <mergeCell ref="HS2:HV2"/>
    <mergeCell ref="HG2:HJ2"/>
    <mergeCell ref="HK2:HN2"/>
    <mergeCell ref="GQ2:GT2"/>
    <mergeCell ref="GU2:GX2"/>
    <mergeCell ref="GY2:HB2"/>
    <mergeCell ref="HC2:HF2"/>
    <mergeCell ref="IM2:IP2"/>
    <mergeCell ref="IQ2:IT2"/>
    <mergeCell ref="HW2:HZ2"/>
    <mergeCell ref="IA2:ID2"/>
    <mergeCell ref="IE2:IH2"/>
    <mergeCell ref="II2:IL2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9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showGridLines="0" showZeros="0" topLeftCell="A13" workbookViewId="0">
      <selection activeCell="F16" sqref="F16"/>
    </sheetView>
  </sheetViews>
  <sheetFormatPr defaultRowHeight="14.25"/>
  <cols>
    <col min="1" max="1" width="32.375" customWidth="1"/>
    <col min="2" max="2" width="19.875" customWidth="1"/>
    <col min="3" max="3" width="25.125" customWidth="1"/>
    <col min="4" max="4" width="15" customWidth="1"/>
    <col min="5" max="5" width="19" customWidth="1"/>
    <col min="6" max="6" width="15.25" customWidth="1"/>
    <col min="7" max="7" width="5.125" customWidth="1"/>
  </cols>
  <sheetData>
    <row r="1" spans="1:7" s="12" customFormat="1" ht="20.100000000000001" customHeight="1">
      <c r="A1" s="10" t="s">
        <v>59</v>
      </c>
      <c r="D1" s="15"/>
      <c r="F1" s="14"/>
      <c r="G1" s="16"/>
    </row>
    <row r="2" spans="1:7" s="27" customFormat="1" ht="30" customHeight="1">
      <c r="A2" s="146" t="s">
        <v>49</v>
      </c>
      <c r="B2" s="146"/>
      <c r="C2" s="146"/>
      <c r="D2" s="146"/>
      <c r="E2" s="146"/>
      <c r="F2" s="146"/>
    </row>
    <row r="3" spans="1:7" s="6" customFormat="1" ht="12.75" customHeight="1">
      <c r="A3" s="20"/>
      <c r="D3" s="21"/>
      <c r="F3" s="83" t="s">
        <v>137</v>
      </c>
    </row>
    <row r="4" spans="1:7" s="25" customFormat="1" ht="23.25" customHeight="1">
      <c r="A4" s="145" t="s">
        <v>40</v>
      </c>
      <c r="B4" s="145"/>
      <c r="C4" s="145" t="s">
        <v>41</v>
      </c>
      <c r="D4" s="145"/>
      <c r="E4" s="145"/>
      <c r="F4" s="145"/>
    </row>
    <row r="5" spans="1:7" s="25" customFormat="1" ht="23.25" customHeight="1">
      <c r="A5" s="35" t="s">
        <v>5</v>
      </c>
      <c r="B5" s="36" t="s">
        <v>6</v>
      </c>
      <c r="C5" s="36" t="s">
        <v>42</v>
      </c>
      <c r="D5" s="38" t="s">
        <v>6</v>
      </c>
      <c r="E5" s="36" t="s">
        <v>7</v>
      </c>
      <c r="F5" s="36" t="s">
        <v>6</v>
      </c>
    </row>
    <row r="6" spans="1:7" s="26" customFormat="1" ht="23.25" customHeight="1">
      <c r="A6" s="30" t="s">
        <v>8</v>
      </c>
      <c r="B6" s="128">
        <v>2043.85</v>
      </c>
      <c r="C6" s="32" t="s">
        <v>9</v>
      </c>
      <c r="D6" s="134">
        <v>0</v>
      </c>
      <c r="E6" s="39" t="s">
        <v>10</v>
      </c>
      <c r="F6" s="136">
        <v>1104.67</v>
      </c>
    </row>
    <row r="7" spans="1:7" s="26" customFormat="1" ht="23.25" customHeight="1">
      <c r="A7" s="32" t="s">
        <v>61</v>
      </c>
      <c r="B7" s="128">
        <v>2043.85</v>
      </c>
      <c r="C7" s="40" t="s">
        <v>11</v>
      </c>
      <c r="D7" s="134">
        <v>0</v>
      </c>
      <c r="E7" s="41" t="s">
        <v>43</v>
      </c>
      <c r="F7" s="136">
        <v>1043.22</v>
      </c>
    </row>
    <row r="8" spans="1:7" s="26" customFormat="1" ht="23.25" customHeight="1">
      <c r="A8" s="32" t="s">
        <v>57</v>
      </c>
      <c r="B8" s="128">
        <v>56</v>
      </c>
      <c r="C8" s="41" t="s">
        <v>12</v>
      </c>
      <c r="D8" s="134">
        <v>0</v>
      </c>
      <c r="E8" s="41" t="s">
        <v>44</v>
      </c>
      <c r="F8" s="136">
        <v>61.45</v>
      </c>
    </row>
    <row r="9" spans="1:7" s="26" customFormat="1" ht="23.25" customHeight="1">
      <c r="A9" s="32" t="s">
        <v>62</v>
      </c>
      <c r="B9" s="128">
        <v>0</v>
      </c>
      <c r="C9" s="41" t="s">
        <v>13</v>
      </c>
      <c r="D9" s="134">
        <v>0</v>
      </c>
      <c r="E9" s="41" t="s">
        <v>14</v>
      </c>
      <c r="F9" s="132">
        <v>2529.1799999999998</v>
      </c>
    </row>
    <row r="10" spans="1:7" s="26" customFormat="1" ht="23.25" customHeight="1">
      <c r="A10" s="30" t="s">
        <v>15</v>
      </c>
      <c r="B10" s="128">
        <v>1590</v>
      </c>
      <c r="C10" s="32" t="s">
        <v>16</v>
      </c>
      <c r="D10" s="134">
        <v>862.34</v>
      </c>
      <c r="E10" s="86" t="s">
        <v>139</v>
      </c>
      <c r="F10" s="137">
        <v>0</v>
      </c>
    </row>
    <row r="11" spans="1:7" s="26" customFormat="1" ht="23.25" customHeight="1">
      <c r="A11" s="32" t="s">
        <v>61</v>
      </c>
      <c r="B11" s="128">
        <v>0</v>
      </c>
      <c r="C11" s="41" t="s">
        <v>17</v>
      </c>
      <c r="D11" s="134">
        <v>0</v>
      </c>
      <c r="E11" s="41" t="s">
        <v>142</v>
      </c>
      <c r="F11" s="138">
        <v>0</v>
      </c>
    </row>
    <row r="12" spans="1:7" s="26" customFormat="1" ht="23.25" customHeight="1">
      <c r="A12" s="32" t="s">
        <v>62</v>
      </c>
      <c r="B12" s="128">
        <v>1590</v>
      </c>
      <c r="C12" s="41" t="s">
        <v>18</v>
      </c>
      <c r="D12" s="134">
        <v>910.19</v>
      </c>
      <c r="E12" s="41"/>
      <c r="F12" s="137"/>
    </row>
    <row r="13" spans="1:7" s="26" customFormat="1" ht="23.25" customHeight="1">
      <c r="A13" s="32" t="s">
        <v>138</v>
      </c>
      <c r="B13" s="128">
        <v>0</v>
      </c>
      <c r="C13" s="41" t="s">
        <v>19</v>
      </c>
      <c r="D13" s="134">
        <v>272</v>
      </c>
      <c r="E13" s="39"/>
      <c r="F13" s="139"/>
    </row>
    <row r="14" spans="1:7" s="26" customFormat="1" ht="23.25" customHeight="1">
      <c r="A14" s="32" t="s">
        <v>111</v>
      </c>
      <c r="B14" s="128">
        <v>0</v>
      </c>
      <c r="C14" s="41" t="s">
        <v>20</v>
      </c>
      <c r="D14" s="134">
        <v>0</v>
      </c>
      <c r="E14" s="39"/>
      <c r="F14" s="140"/>
    </row>
    <row r="15" spans="1:7" s="26" customFormat="1" ht="23.25" customHeight="1">
      <c r="A15" s="32" t="s">
        <v>45</v>
      </c>
      <c r="B15" s="128">
        <v>0</v>
      </c>
      <c r="C15" s="41" t="s">
        <v>21</v>
      </c>
      <c r="D15" s="134">
        <v>0</v>
      </c>
      <c r="E15" s="39"/>
      <c r="F15" s="140"/>
    </row>
    <row r="16" spans="1:7" s="26" customFormat="1" ht="23.25" customHeight="1">
      <c r="A16" s="32" t="s">
        <v>46</v>
      </c>
      <c r="B16" s="128">
        <v>0</v>
      </c>
      <c r="C16" s="41" t="s">
        <v>22</v>
      </c>
      <c r="D16" s="134">
        <v>0</v>
      </c>
      <c r="E16" s="39"/>
      <c r="F16" s="140"/>
    </row>
    <row r="17" spans="1:6" s="26" customFormat="1" ht="15.95" customHeight="1">
      <c r="A17" s="32"/>
      <c r="B17" s="128"/>
      <c r="C17" s="41" t="s">
        <v>23</v>
      </c>
      <c r="D17" s="134">
        <v>0</v>
      </c>
      <c r="E17" s="39"/>
      <c r="F17" s="140"/>
    </row>
    <row r="18" spans="1:6" s="26" customFormat="1" ht="15.95" customHeight="1">
      <c r="A18" s="32"/>
      <c r="B18" s="128"/>
      <c r="C18" s="41" t="s">
        <v>24</v>
      </c>
      <c r="D18" s="134">
        <v>0</v>
      </c>
      <c r="E18" s="39"/>
      <c r="F18" s="140"/>
    </row>
    <row r="19" spans="1:6" s="26" customFormat="1" ht="15.95" customHeight="1">
      <c r="A19" s="30"/>
      <c r="B19" s="128"/>
      <c r="C19" s="32" t="s">
        <v>25</v>
      </c>
      <c r="D19" s="134">
        <v>0</v>
      </c>
      <c r="E19" s="39"/>
      <c r="F19" s="140"/>
    </row>
    <row r="20" spans="1:6" s="26" customFormat="1" ht="15.95" customHeight="1">
      <c r="A20" s="30"/>
      <c r="B20" s="128"/>
      <c r="C20" s="32" t="s">
        <v>26</v>
      </c>
      <c r="D20" s="134">
        <v>0</v>
      </c>
      <c r="E20" s="39"/>
      <c r="F20" s="140"/>
    </row>
    <row r="21" spans="1:6" s="26" customFormat="1" ht="15.95" customHeight="1">
      <c r="A21" s="30"/>
      <c r="B21" s="128"/>
      <c r="C21" s="32" t="s">
        <v>27</v>
      </c>
      <c r="D21" s="134">
        <v>0</v>
      </c>
      <c r="E21" s="39"/>
      <c r="F21" s="140"/>
    </row>
    <row r="22" spans="1:6" s="26" customFormat="1" ht="15.95" customHeight="1">
      <c r="A22" s="30"/>
      <c r="B22" s="128"/>
      <c r="C22" s="32" t="s">
        <v>28</v>
      </c>
      <c r="D22" s="134">
        <v>0</v>
      </c>
      <c r="E22" s="39"/>
      <c r="F22" s="140"/>
    </row>
    <row r="23" spans="1:6" s="26" customFormat="1" ht="15.95" customHeight="1">
      <c r="A23" s="30"/>
      <c r="B23" s="128"/>
      <c r="C23" s="32" t="s">
        <v>29</v>
      </c>
      <c r="D23" s="134">
        <v>0</v>
      </c>
      <c r="E23" s="39"/>
      <c r="F23" s="140"/>
    </row>
    <row r="24" spans="1:6" s="26" customFormat="1" ht="15.95" customHeight="1">
      <c r="A24" s="30"/>
      <c r="B24" s="128"/>
      <c r="C24" s="32" t="s">
        <v>30</v>
      </c>
      <c r="D24" s="134">
        <v>0</v>
      </c>
      <c r="E24" s="39"/>
      <c r="F24" s="140"/>
    </row>
    <row r="25" spans="1:6" s="26" customFormat="1" ht="15.95" customHeight="1">
      <c r="A25" s="30"/>
      <c r="B25" s="128"/>
      <c r="C25" s="32" t="s">
        <v>31</v>
      </c>
      <c r="D25" s="134">
        <v>0</v>
      </c>
      <c r="E25" s="39"/>
      <c r="F25" s="140"/>
    </row>
    <row r="26" spans="1:6" s="26" customFormat="1" ht="15.95" customHeight="1">
      <c r="A26" s="30"/>
      <c r="B26" s="128"/>
      <c r="C26" s="32" t="s">
        <v>32</v>
      </c>
      <c r="D26" s="134">
        <v>0</v>
      </c>
      <c r="E26" s="39"/>
      <c r="F26" s="140"/>
    </row>
    <row r="27" spans="1:6" s="26" customFormat="1" ht="23.25" customHeight="1">
      <c r="A27" s="30"/>
      <c r="B27" s="128"/>
      <c r="C27" s="32" t="s">
        <v>33</v>
      </c>
      <c r="D27" s="128">
        <v>1590</v>
      </c>
      <c r="E27" s="39"/>
      <c r="F27" s="140"/>
    </row>
    <row r="28" spans="1:6" s="26" customFormat="1" ht="23.25" customHeight="1">
      <c r="A28" s="34" t="s">
        <v>0</v>
      </c>
      <c r="B28" s="128">
        <f>B6+B10+B13+B15+B16</f>
        <v>3633.85</v>
      </c>
      <c r="C28" s="41" t="s">
        <v>34</v>
      </c>
      <c r="D28" s="134">
        <v>0</v>
      </c>
      <c r="E28" s="39"/>
      <c r="F28" s="140"/>
    </row>
    <row r="29" spans="1:6" s="26" customFormat="1" ht="23.25" customHeight="1">
      <c r="A29" s="30" t="s">
        <v>140</v>
      </c>
      <c r="B29" s="128">
        <f>B31</f>
        <v>0</v>
      </c>
      <c r="C29" s="41" t="s">
        <v>35</v>
      </c>
      <c r="D29" s="134">
        <v>0</v>
      </c>
      <c r="E29" s="42" t="s">
        <v>36</v>
      </c>
      <c r="F29" s="141">
        <f>SUM(F6+F9+F10+F11)</f>
        <v>3633.85</v>
      </c>
    </row>
    <row r="30" spans="1:6" s="25" customFormat="1" ht="23.25" customHeight="1">
      <c r="A30" s="31" t="s">
        <v>1</v>
      </c>
      <c r="B30" s="129"/>
      <c r="C30" s="33"/>
      <c r="D30" s="135"/>
      <c r="E30" s="39" t="s">
        <v>48</v>
      </c>
      <c r="F30" s="140"/>
    </row>
    <row r="31" spans="1:6" s="26" customFormat="1" ht="23.25" customHeight="1">
      <c r="A31" s="32" t="s">
        <v>2</v>
      </c>
      <c r="B31" s="128">
        <v>0</v>
      </c>
      <c r="C31" s="30"/>
      <c r="D31" s="134"/>
      <c r="E31" s="39"/>
      <c r="F31" s="140"/>
    </row>
    <row r="32" spans="1:6" s="25" customFormat="1" ht="23.25" customHeight="1">
      <c r="A32" s="31" t="s">
        <v>3</v>
      </c>
      <c r="B32" s="129"/>
      <c r="C32" s="42" t="s">
        <v>36</v>
      </c>
      <c r="D32" s="135">
        <v>3634</v>
      </c>
      <c r="E32" s="30"/>
      <c r="F32" s="140"/>
    </row>
    <row r="33" spans="1:6" s="25" customFormat="1" ht="23.25" customHeight="1">
      <c r="A33" s="31" t="s">
        <v>4</v>
      </c>
      <c r="B33" s="129"/>
      <c r="C33" s="39" t="s">
        <v>37</v>
      </c>
      <c r="D33" s="135"/>
      <c r="E33" s="30"/>
      <c r="F33" s="140"/>
    </row>
    <row r="34" spans="1:6" s="12" customFormat="1" ht="23.25" customHeight="1">
      <c r="A34" s="46" t="s">
        <v>38</v>
      </c>
      <c r="B34" s="128">
        <f>B28+B29</f>
        <v>3633.85</v>
      </c>
      <c r="C34" s="47" t="s">
        <v>39</v>
      </c>
      <c r="D34" s="135">
        <f>SUM(D32)</f>
        <v>3634</v>
      </c>
      <c r="E34" s="47" t="s">
        <v>39</v>
      </c>
      <c r="F34" s="137">
        <f>SUM(F29)</f>
        <v>3633.85</v>
      </c>
    </row>
    <row r="35" spans="1:6" s="6" customFormat="1" ht="15.75" customHeight="1">
      <c r="B35" s="18"/>
      <c r="C35" s="18"/>
      <c r="D35" s="18"/>
      <c r="E35" s="18"/>
    </row>
    <row r="36" spans="1:6" s="6" customFormat="1" ht="15.75" customHeight="1">
      <c r="B36" s="18"/>
      <c r="C36" s="18"/>
      <c r="D36" s="18"/>
      <c r="E36" s="18"/>
    </row>
    <row r="37" spans="1:6" s="6" customFormat="1" ht="15.75" customHeight="1">
      <c r="B37" s="18"/>
      <c r="C37" s="18"/>
      <c r="E37" s="18"/>
    </row>
    <row r="38" spans="1:6" s="6" customFormat="1" ht="12.75" customHeight="1">
      <c r="B38" s="18"/>
      <c r="C38" s="18"/>
      <c r="D38" s="18"/>
      <c r="F38" s="18"/>
    </row>
    <row r="39" spans="1:6" s="6" customFormat="1" ht="12.75" customHeight="1">
      <c r="B39" s="18"/>
      <c r="C39" s="18"/>
      <c r="D39" s="18"/>
    </row>
    <row r="40" spans="1:6" s="6" customFormat="1" ht="12.75" customHeight="1">
      <c r="C40" s="18"/>
      <c r="D40" s="18"/>
    </row>
    <row r="41" spans="1:6" s="6" customFormat="1" ht="12.75" customHeight="1">
      <c r="C41" s="18"/>
      <c r="D41" s="18"/>
    </row>
    <row r="42" spans="1:6" s="6" customFormat="1" ht="12.75" customHeight="1">
      <c r="C42" s="18"/>
      <c r="D42" s="18"/>
    </row>
    <row r="43" spans="1:6" s="6" customFormat="1" ht="12.75" customHeight="1">
      <c r="C43" s="18"/>
    </row>
    <row r="44" spans="1:6" s="6" customFormat="1" ht="12.75" customHeight="1">
      <c r="C44" s="18"/>
    </row>
    <row r="45" spans="1:6" ht="12.75" customHeight="1">
      <c r="C45" s="1"/>
    </row>
    <row r="46" spans="1:6" ht="12.75" customHeight="1">
      <c r="C46" s="1"/>
    </row>
  </sheetData>
  <sheetProtection formatCells="0" formatColumns="0" formatRows="0"/>
  <mergeCells count="3">
    <mergeCell ref="A4:B4"/>
    <mergeCell ref="C4:F4"/>
    <mergeCell ref="A2:F2"/>
  </mergeCells>
  <phoneticPr fontId="19" type="noConversion"/>
  <printOptions horizontalCentered="1"/>
  <pageMargins left="0.15748031496062992" right="0.15748031496062992" top="0.15748031496062992" bottom="0.19685039370078741" header="0.39370078740157483" footer="0.51181102362204722"/>
  <pageSetup paperSize="9" scale="75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3"/>
  <sheetViews>
    <sheetView showGridLines="0" showZeros="0" workbookViewId="0">
      <selection activeCell="H22" sqref="H22"/>
    </sheetView>
  </sheetViews>
  <sheetFormatPr defaultRowHeight="14.25"/>
  <cols>
    <col min="1" max="1" width="7" customWidth="1"/>
    <col min="2" max="2" width="7.125" customWidth="1"/>
    <col min="3" max="3" width="7.875" customWidth="1"/>
    <col min="4" max="4" width="41.625" customWidth="1"/>
    <col min="5" max="5" width="19.75" customWidth="1"/>
    <col min="6" max="6" width="16.25" customWidth="1"/>
    <col min="7" max="7" width="11.25" customWidth="1"/>
    <col min="8" max="8" width="5.875" customWidth="1"/>
    <col min="9" max="9" width="6.125" customWidth="1"/>
    <col min="10" max="10" width="4.75" customWidth="1"/>
    <col min="11" max="11" width="5.125" customWidth="1"/>
    <col min="12" max="12" width="5.375" customWidth="1"/>
    <col min="13" max="13" width="7.5" customWidth="1"/>
    <col min="14" max="14" width="16.125" customWidth="1"/>
    <col min="15" max="16" width="8.375" customWidth="1"/>
    <col min="17" max="17" width="11.375" customWidth="1"/>
    <col min="18" max="18" width="6.25" customWidth="1"/>
    <col min="19" max="19" width="6.375" customWidth="1"/>
  </cols>
  <sheetData>
    <row r="1" spans="1:20" s="27" customFormat="1" ht="24" customHeight="1">
      <c r="A1" s="147" t="s">
        <v>130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s="6" customFormat="1" ht="19.5" customHeight="1">
      <c r="A2" s="20"/>
      <c r="B2" s="20"/>
      <c r="C2" s="20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80" t="s">
        <v>137</v>
      </c>
      <c r="P2" s="9"/>
      <c r="Q2" s="80"/>
    </row>
    <row r="3" spans="1:20" s="25" customFormat="1" ht="23.25" customHeight="1">
      <c r="A3" s="155" t="s">
        <v>76</v>
      </c>
      <c r="B3" s="155"/>
      <c r="C3" s="155"/>
      <c r="D3" s="125"/>
      <c r="E3" s="155" t="s">
        <v>77</v>
      </c>
      <c r="F3" s="155" t="s">
        <v>78</v>
      </c>
      <c r="G3" s="156" t="s">
        <v>120</v>
      </c>
      <c r="H3" s="156" t="s">
        <v>125</v>
      </c>
      <c r="I3" s="155" t="s">
        <v>136</v>
      </c>
      <c r="J3" s="155" t="s">
        <v>121</v>
      </c>
      <c r="K3" s="155" t="s">
        <v>122</v>
      </c>
      <c r="L3" s="155" t="s">
        <v>79</v>
      </c>
      <c r="M3" s="155" t="s">
        <v>127</v>
      </c>
      <c r="N3" s="155" t="s">
        <v>128</v>
      </c>
      <c r="O3" s="155" t="s">
        <v>123</v>
      </c>
      <c r="P3" s="155" t="s">
        <v>80</v>
      </c>
    </row>
    <row r="4" spans="1:20" s="25" customFormat="1" ht="51.75" customHeight="1">
      <c r="A4" s="48" t="s">
        <v>81</v>
      </c>
      <c r="B4" s="48" t="s">
        <v>82</v>
      </c>
      <c r="C4" s="48" t="s">
        <v>83</v>
      </c>
      <c r="D4" s="122" t="s">
        <v>84</v>
      </c>
      <c r="E4" s="155"/>
      <c r="F4" s="155"/>
      <c r="G4" s="155"/>
      <c r="H4" s="156"/>
      <c r="I4" s="156"/>
      <c r="J4" s="156"/>
      <c r="K4" s="155"/>
      <c r="L4" s="155"/>
      <c r="M4" s="155"/>
      <c r="N4" s="155"/>
      <c r="O4" s="155"/>
      <c r="P4" s="155"/>
    </row>
    <row r="5" spans="1:20" s="25" customFormat="1" ht="20.25" customHeight="1">
      <c r="A5" s="81" t="s">
        <v>124</v>
      </c>
      <c r="B5" s="81" t="s">
        <v>124</v>
      </c>
      <c r="C5" s="81" t="s">
        <v>124</v>
      </c>
      <c r="D5" s="81" t="s">
        <v>124</v>
      </c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48">
        <v>11</v>
      </c>
      <c r="P5" s="48">
        <v>12</v>
      </c>
    </row>
    <row r="6" spans="1:20" s="116" customFormat="1">
      <c r="A6" s="94"/>
      <c r="B6" s="94"/>
      <c r="C6" s="115"/>
      <c r="D6" s="113" t="s">
        <v>104</v>
      </c>
      <c r="E6" s="142">
        <v>3633.84</v>
      </c>
      <c r="F6" s="142">
        <v>1987.84</v>
      </c>
      <c r="G6" s="142">
        <v>56</v>
      </c>
      <c r="H6" s="142">
        <v>0</v>
      </c>
      <c r="I6" s="142">
        <v>0</v>
      </c>
      <c r="J6" s="142">
        <v>0</v>
      </c>
      <c r="K6" s="142">
        <v>0</v>
      </c>
      <c r="L6" s="142">
        <v>0</v>
      </c>
      <c r="M6" s="142">
        <v>0</v>
      </c>
      <c r="N6" s="142">
        <v>1590</v>
      </c>
      <c r="O6" s="142">
        <v>0</v>
      </c>
      <c r="P6" s="142">
        <v>0</v>
      </c>
      <c r="T6" s="117"/>
    </row>
    <row r="7" spans="1:20" s="22" customFormat="1" ht="18" customHeight="1">
      <c r="A7" s="94">
        <v>205</v>
      </c>
      <c r="B7" s="94"/>
      <c r="C7" s="115"/>
      <c r="D7" s="95" t="s">
        <v>144</v>
      </c>
      <c r="E7" s="142">
        <v>862.34</v>
      </c>
      <c r="F7" s="142">
        <v>862.34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2">
        <v>0</v>
      </c>
    </row>
    <row r="8" spans="1:20" s="22" customFormat="1">
      <c r="A8" s="94"/>
      <c r="B8" s="94">
        <v>20503</v>
      </c>
      <c r="C8" s="115"/>
      <c r="D8" s="95" t="s">
        <v>204</v>
      </c>
      <c r="E8" s="142">
        <v>862.34</v>
      </c>
      <c r="F8" s="142">
        <v>862.34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2">
        <v>0</v>
      </c>
    </row>
    <row r="9" spans="1:20" s="22" customFormat="1">
      <c r="A9" s="94">
        <v>205</v>
      </c>
      <c r="B9" s="94">
        <v>20503</v>
      </c>
      <c r="C9" s="115" t="s">
        <v>146</v>
      </c>
      <c r="D9" s="95" t="s">
        <v>205</v>
      </c>
      <c r="E9" s="142">
        <v>862.34</v>
      </c>
      <c r="F9" s="142">
        <v>862.34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</row>
    <row r="10" spans="1:20" s="22" customFormat="1">
      <c r="A10" s="94">
        <v>207</v>
      </c>
      <c r="B10" s="94"/>
      <c r="C10" s="115"/>
      <c r="D10" s="95" t="s">
        <v>149</v>
      </c>
      <c r="E10" s="142">
        <v>910.19</v>
      </c>
      <c r="F10" s="142">
        <v>854.19</v>
      </c>
      <c r="G10" s="142">
        <v>56</v>
      </c>
      <c r="H10" s="142">
        <v>0</v>
      </c>
      <c r="I10" s="142">
        <v>0</v>
      </c>
      <c r="J10" s="142">
        <v>0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</row>
    <row r="11" spans="1:20" s="22" customFormat="1" ht="20.25" customHeight="1">
      <c r="A11" s="94"/>
      <c r="B11" s="94">
        <v>20703</v>
      </c>
      <c r="C11" s="115"/>
      <c r="D11" s="95" t="s">
        <v>206</v>
      </c>
      <c r="E11" s="142">
        <v>910.19</v>
      </c>
      <c r="F11" s="142">
        <v>854.19</v>
      </c>
      <c r="G11" s="142">
        <v>56</v>
      </c>
      <c r="H11" s="142">
        <v>0</v>
      </c>
      <c r="I11" s="142">
        <v>0</v>
      </c>
      <c r="J11" s="142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</row>
    <row r="12" spans="1:20" s="22" customFormat="1">
      <c r="A12" s="94">
        <v>207</v>
      </c>
      <c r="B12" s="94">
        <v>20703</v>
      </c>
      <c r="C12" s="115" t="s">
        <v>151</v>
      </c>
      <c r="D12" s="95" t="s">
        <v>207</v>
      </c>
      <c r="E12" s="142">
        <v>119.19</v>
      </c>
      <c r="F12" s="142">
        <v>119.19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</row>
    <row r="13" spans="1:20" s="22" customFormat="1">
      <c r="A13" s="94">
        <v>207</v>
      </c>
      <c r="B13" s="94">
        <v>20703</v>
      </c>
      <c r="C13" s="115" t="s">
        <v>153</v>
      </c>
      <c r="D13" s="95" t="s">
        <v>208</v>
      </c>
      <c r="E13" s="142">
        <v>300</v>
      </c>
      <c r="F13" s="142">
        <v>300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</row>
    <row r="14" spans="1:20" s="22" customFormat="1">
      <c r="A14" s="94">
        <v>207</v>
      </c>
      <c r="B14" s="94">
        <v>20703</v>
      </c>
      <c r="C14" s="115" t="s">
        <v>155</v>
      </c>
      <c r="D14" s="95" t="s">
        <v>209</v>
      </c>
      <c r="E14" s="142">
        <v>30</v>
      </c>
      <c r="F14" s="142">
        <v>24</v>
      </c>
      <c r="G14" s="142">
        <v>6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</row>
    <row r="15" spans="1:20" s="22" customFormat="1">
      <c r="A15" s="94">
        <v>207</v>
      </c>
      <c r="B15" s="94">
        <v>20703</v>
      </c>
      <c r="C15" s="115" t="s">
        <v>157</v>
      </c>
      <c r="D15" s="95" t="s">
        <v>210</v>
      </c>
      <c r="E15" s="142">
        <v>168</v>
      </c>
      <c r="F15" s="142">
        <v>118</v>
      </c>
      <c r="G15" s="142">
        <v>50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</row>
    <row r="16" spans="1:20" s="22" customFormat="1">
      <c r="A16" s="94">
        <v>207</v>
      </c>
      <c r="B16" s="94">
        <v>20703</v>
      </c>
      <c r="C16" s="115" t="s">
        <v>159</v>
      </c>
      <c r="D16" s="95" t="s">
        <v>211</v>
      </c>
      <c r="E16" s="142">
        <v>293</v>
      </c>
      <c r="F16" s="142">
        <v>293</v>
      </c>
      <c r="G16" s="142">
        <v>0</v>
      </c>
      <c r="H16" s="142">
        <v>0</v>
      </c>
      <c r="I16" s="142">
        <v>0</v>
      </c>
      <c r="J16" s="142">
        <v>0</v>
      </c>
      <c r="K16" s="142">
        <v>0</v>
      </c>
      <c r="L16" s="142">
        <v>0</v>
      </c>
      <c r="M16" s="142">
        <v>0</v>
      </c>
      <c r="N16" s="142">
        <v>0</v>
      </c>
      <c r="O16" s="142">
        <v>0</v>
      </c>
      <c r="P16" s="142">
        <v>0</v>
      </c>
    </row>
    <row r="17" spans="1:16" s="22" customFormat="1" ht="19.5" customHeight="1">
      <c r="A17" s="94">
        <v>208</v>
      </c>
      <c r="B17" s="94"/>
      <c r="C17" s="115"/>
      <c r="D17" s="95" t="s">
        <v>162</v>
      </c>
      <c r="E17" s="142">
        <v>272</v>
      </c>
      <c r="F17" s="142">
        <v>272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</row>
    <row r="18" spans="1:16" s="22" customFormat="1">
      <c r="A18" s="94"/>
      <c r="B18" s="94">
        <v>20805</v>
      </c>
      <c r="C18" s="115"/>
      <c r="D18" s="95" t="s">
        <v>212</v>
      </c>
      <c r="E18" s="142">
        <v>265.58999999999997</v>
      </c>
      <c r="F18" s="142">
        <v>265.58999999999997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2">
        <v>0</v>
      </c>
    </row>
    <row r="19" spans="1:16" s="22" customFormat="1">
      <c r="A19" s="94">
        <v>208</v>
      </c>
      <c r="B19" s="94">
        <v>20805</v>
      </c>
      <c r="C19" s="115" t="s">
        <v>151</v>
      </c>
      <c r="D19" s="95" t="s">
        <v>213</v>
      </c>
      <c r="E19" s="142">
        <v>5.73</v>
      </c>
      <c r="F19" s="142">
        <v>5.73</v>
      </c>
      <c r="G19" s="142">
        <v>0</v>
      </c>
      <c r="H19" s="142">
        <v>0</v>
      </c>
      <c r="I19" s="14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</row>
    <row r="20" spans="1:16" s="6" customFormat="1">
      <c r="A20" s="94">
        <v>208</v>
      </c>
      <c r="B20" s="94">
        <v>20805</v>
      </c>
      <c r="C20" s="115" t="s">
        <v>146</v>
      </c>
      <c r="D20" s="95" t="s">
        <v>214</v>
      </c>
      <c r="E20" s="142">
        <v>259.86</v>
      </c>
      <c r="F20" s="142">
        <v>259.86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</row>
    <row r="21" spans="1:16" s="6" customFormat="1">
      <c r="A21" s="94"/>
      <c r="B21" s="94">
        <v>20808</v>
      </c>
      <c r="C21" s="115"/>
      <c r="D21" s="95" t="s">
        <v>215</v>
      </c>
      <c r="E21" s="142">
        <v>5.72</v>
      </c>
      <c r="F21" s="142">
        <v>5.72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</row>
    <row r="22" spans="1:16" s="6" customFormat="1">
      <c r="A22" s="94">
        <v>208</v>
      </c>
      <c r="B22" s="94">
        <v>20808</v>
      </c>
      <c r="C22" s="115" t="s">
        <v>151</v>
      </c>
      <c r="D22" s="95" t="s">
        <v>216</v>
      </c>
      <c r="E22" s="142">
        <v>5.72</v>
      </c>
      <c r="F22" s="142">
        <v>5.72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</row>
    <row r="23" spans="1:16" s="6" customFormat="1" ht="18.75" customHeight="1">
      <c r="A23" s="94">
        <v>229</v>
      </c>
      <c r="B23" s="94"/>
      <c r="C23" s="115"/>
      <c r="D23" s="95" t="s">
        <v>168</v>
      </c>
      <c r="E23" s="142">
        <v>1590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1590</v>
      </c>
      <c r="O23" s="142">
        <v>0</v>
      </c>
      <c r="P23" s="142">
        <v>0</v>
      </c>
    </row>
    <row r="24" spans="1:16" s="6" customFormat="1">
      <c r="A24" s="94"/>
      <c r="B24" s="94">
        <v>22960</v>
      </c>
      <c r="C24" s="115"/>
      <c r="D24" s="95" t="s">
        <v>217</v>
      </c>
      <c r="E24" s="142">
        <v>1590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1590</v>
      </c>
      <c r="O24" s="142">
        <v>0</v>
      </c>
      <c r="P24" s="142">
        <v>0</v>
      </c>
    </row>
    <row r="25" spans="1:16" s="6" customFormat="1">
      <c r="A25" s="94">
        <v>229</v>
      </c>
      <c r="B25" s="94">
        <v>22960</v>
      </c>
      <c r="C25" s="115" t="s">
        <v>146</v>
      </c>
      <c r="D25" s="95" t="s">
        <v>218</v>
      </c>
      <c r="E25" s="142">
        <v>10</v>
      </c>
      <c r="F25" s="142">
        <v>0</v>
      </c>
      <c r="G25" s="142">
        <v>0</v>
      </c>
      <c r="H25" s="142">
        <v>0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10</v>
      </c>
      <c r="O25" s="142">
        <v>0</v>
      </c>
      <c r="P25" s="142">
        <v>0</v>
      </c>
    </row>
    <row r="26" spans="1:16" s="6" customFormat="1">
      <c r="A26" s="94">
        <v>229</v>
      </c>
      <c r="B26" s="94">
        <v>22960</v>
      </c>
      <c r="C26" s="115" t="s">
        <v>171</v>
      </c>
      <c r="D26" s="95" t="s">
        <v>219</v>
      </c>
      <c r="E26" s="142">
        <v>1391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1391</v>
      </c>
      <c r="O26" s="142">
        <v>0</v>
      </c>
      <c r="P26" s="142">
        <v>0</v>
      </c>
    </row>
    <row r="27" spans="1:16" s="6" customFormat="1">
      <c r="A27" s="126">
        <v>229</v>
      </c>
      <c r="B27" s="126">
        <v>22908</v>
      </c>
      <c r="C27" s="123" t="s">
        <v>222</v>
      </c>
      <c r="D27" s="124" t="s">
        <v>223</v>
      </c>
      <c r="E27" s="142">
        <v>189</v>
      </c>
      <c r="F27" s="143"/>
      <c r="G27" s="143"/>
      <c r="H27" s="143"/>
      <c r="I27" s="143"/>
      <c r="J27" s="143"/>
      <c r="K27" s="143"/>
      <c r="L27" s="143"/>
      <c r="M27" s="143"/>
      <c r="N27" s="142">
        <v>189</v>
      </c>
      <c r="O27" s="143"/>
      <c r="P27" s="143"/>
    </row>
    <row r="28" spans="1:16" s="6" customFormat="1"/>
    <row r="29" spans="1:16" s="6" customFormat="1"/>
    <row r="30" spans="1:16" s="6" customFormat="1"/>
    <row r="31" spans="1:16" s="6" customFormat="1"/>
    <row r="32" spans="1:16" s="6" customFormat="1"/>
    <row r="33" s="6" customFormat="1"/>
  </sheetData>
  <sheetProtection formatCells="0" formatColumns="0" formatRows="0"/>
  <mergeCells count="14">
    <mergeCell ref="A1:S1"/>
    <mergeCell ref="P3:P4"/>
    <mergeCell ref="A3:C3"/>
    <mergeCell ref="E3:E4"/>
    <mergeCell ref="K3:K4"/>
    <mergeCell ref="L3:L4"/>
    <mergeCell ref="F3:F4"/>
    <mergeCell ref="I3:I4"/>
    <mergeCell ref="J3:J4"/>
    <mergeCell ref="G3:G4"/>
    <mergeCell ref="M3:M4"/>
    <mergeCell ref="N3:N4"/>
    <mergeCell ref="O3:O4"/>
    <mergeCell ref="H3:H4"/>
  </mergeCells>
  <phoneticPr fontId="19" type="noConversion"/>
  <printOptions horizontalCentered="1"/>
  <pageMargins left="0.19685039370078741" right="0.15748031496062992" top="0.35433070866141736" bottom="0.39370078740157483" header="0.51181102362204722" footer="0.51181102362204722"/>
  <pageSetup paperSize="9" scale="75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Zeros="0" topLeftCell="A13" workbookViewId="0">
      <selection activeCell="I17" sqref="I17"/>
    </sheetView>
  </sheetViews>
  <sheetFormatPr defaultRowHeight="14.25"/>
  <cols>
    <col min="1" max="1" width="6.375" style="51" customWidth="1"/>
    <col min="2" max="2" width="6.125" style="51" customWidth="1"/>
    <col min="3" max="3" width="6.7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1.5" style="51" customWidth="1"/>
    <col min="9" max="9" width="11.75" style="51" customWidth="1"/>
    <col min="10" max="16384" width="9" style="51"/>
  </cols>
  <sheetData>
    <row r="1" spans="1:9" ht="20.25" customHeight="1">
      <c r="A1" s="10" t="s">
        <v>119</v>
      </c>
    </row>
    <row r="2" spans="1:9" s="49" customFormat="1" ht="30.75" customHeight="1">
      <c r="A2" s="147" t="s">
        <v>126</v>
      </c>
      <c r="B2" s="147"/>
      <c r="C2" s="147"/>
      <c r="D2" s="147"/>
      <c r="E2" s="147"/>
      <c r="F2" s="147"/>
      <c r="G2" s="147"/>
      <c r="H2" s="147"/>
      <c r="I2" s="147"/>
    </row>
    <row r="3" spans="1:9" ht="21.75" customHeight="1">
      <c r="C3" s="52"/>
      <c r="D3" s="50"/>
      <c r="E3" s="50"/>
      <c r="F3" s="50"/>
      <c r="I3" s="55" t="s">
        <v>137</v>
      </c>
    </row>
    <row r="4" spans="1:9" s="53" customFormat="1" ht="19.5" customHeight="1">
      <c r="A4" s="150" t="s">
        <v>112</v>
      </c>
      <c r="B4" s="150"/>
      <c r="C4" s="150"/>
      <c r="D4" s="150"/>
      <c r="E4" s="149" t="s">
        <v>113</v>
      </c>
      <c r="F4" s="149" t="s">
        <v>64</v>
      </c>
      <c r="G4" s="149" t="s">
        <v>65</v>
      </c>
      <c r="H4" s="157" t="s">
        <v>141</v>
      </c>
      <c r="I4" s="158" t="s">
        <v>63</v>
      </c>
    </row>
    <row r="5" spans="1:9" s="53" customFormat="1" ht="24" customHeight="1">
      <c r="A5" s="61" t="s">
        <v>114</v>
      </c>
      <c r="B5" s="61" t="s">
        <v>115</v>
      </c>
      <c r="C5" s="59" t="s">
        <v>116</v>
      </c>
      <c r="D5" s="59" t="s">
        <v>117</v>
      </c>
      <c r="E5" s="149"/>
      <c r="F5" s="149"/>
      <c r="G5" s="149"/>
      <c r="H5" s="157"/>
      <c r="I5" s="159"/>
    </row>
    <row r="6" spans="1:9" s="56" customFormat="1" ht="18.75" customHeight="1">
      <c r="A6" s="62" t="s">
        <v>118</v>
      </c>
      <c r="B6" s="62" t="s">
        <v>118</v>
      </c>
      <c r="C6" s="62" t="s">
        <v>118</v>
      </c>
      <c r="D6" s="62" t="s">
        <v>118</v>
      </c>
      <c r="E6" s="62">
        <v>1</v>
      </c>
      <c r="F6" s="62">
        <v>2</v>
      </c>
      <c r="G6" s="62">
        <v>3</v>
      </c>
      <c r="H6" s="62">
        <v>4</v>
      </c>
      <c r="I6" s="62">
        <v>5</v>
      </c>
    </row>
    <row r="7" spans="1:9" s="96" customFormat="1" ht="21.75" customHeight="1">
      <c r="A7" s="97"/>
      <c r="B7" s="112"/>
      <c r="C7" s="97"/>
      <c r="D7" s="112" t="s">
        <v>104</v>
      </c>
      <c r="E7" s="134">
        <v>3633.84</v>
      </c>
      <c r="F7" s="134">
        <v>1104.6600000000001</v>
      </c>
      <c r="G7" s="134">
        <v>2529.1799999999998</v>
      </c>
      <c r="H7" s="134">
        <v>0</v>
      </c>
      <c r="I7" s="134">
        <v>0</v>
      </c>
    </row>
    <row r="8" spans="1:9" s="54" customFormat="1">
      <c r="A8" s="97" t="s">
        <v>143</v>
      </c>
      <c r="B8" s="112"/>
      <c r="C8" s="97"/>
      <c r="D8" s="112" t="s">
        <v>144</v>
      </c>
      <c r="E8" s="134">
        <v>862.34</v>
      </c>
      <c r="F8" s="134">
        <v>517.16</v>
      </c>
      <c r="G8" s="134">
        <v>345.18</v>
      </c>
      <c r="H8" s="134">
        <v>0</v>
      </c>
      <c r="I8" s="134">
        <v>0</v>
      </c>
    </row>
    <row r="9" spans="1:9" s="54" customFormat="1">
      <c r="A9" s="97"/>
      <c r="B9" s="112">
        <v>20503</v>
      </c>
      <c r="C9" s="97"/>
      <c r="D9" s="112" t="s">
        <v>204</v>
      </c>
      <c r="E9" s="134">
        <v>862.34</v>
      </c>
      <c r="F9" s="134">
        <v>517.16</v>
      </c>
      <c r="G9" s="134">
        <v>345.18</v>
      </c>
      <c r="H9" s="134">
        <v>0</v>
      </c>
      <c r="I9" s="134">
        <v>0</v>
      </c>
    </row>
    <row r="10" spans="1:9" s="54" customFormat="1">
      <c r="A10" s="97" t="s">
        <v>145</v>
      </c>
      <c r="B10" s="112">
        <v>20503</v>
      </c>
      <c r="C10" s="97" t="s">
        <v>146</v>
      </c>
      <c r="D10" s="112" t="s">
        <v>205</v>
      </c>
      <c r="E10" s="134">
        <v>862.34</v>
      </c>
      <c r="F10" s="134">
        <v>517.16</v>
      </c>
      <c r="G10" s="134">
        <v>345.18</v>
      </c>
      <c r="H10" s="134">
        <v>0</v>
      </c>
      <c r="I10" s="134">
        <v>0</v>
      </c>
    </row>
    <row r="11" spans="1:9" s="54" customFormat="1">
      <c r="A11" s="97" t="s">
        <v>148</v>
      </c>
      <c r="B11" s="112"/>
      <c r="C11" s="97"/>
      <c r="D11" s="112" t="s">
        <v>149</v>
      </c>
      <c r="E11" s="134">
        <v>910.19</v>
      </c>
      <c r="F11" s="134">
        <v>316.19</v>
      </c>
      <c r="G11" s="134">
        <v>594</v>
      </c>
      <c r="H11" s="134">
        <v>0</v>
      </c>
      <c r="I11" s="134">
        <v>0</v>
      </c>
    </row>
    <row r="12" spans="1:9" s="54" customFormat="1">
      <c r="A12" s="97"/>
      <c r="B12" s="112">
        <v>20703</v>
      </c>
      <c r="C12" s="97"/>
      <c r="D12" s="112" t="s">
        <v>206</v>
      </c>
      <c r="E12" s="134">
        <v>910.19</v>
      </c>
      <c r="F12" s="134">
        <v>316.19</v>
      </c>
      <c r="G12" s="134">
        <v>594</v>
      </c>
      <c r="H12" s="134">
        <v>0</v>
      </c>
      <c r="I12" s="134">
        <v>0</v>
      </c>
    </row>
    <row r="13" spans="1:9" s="54" customFormat="1">
      <c r="A13" s="97" t="s">
        <v>150</v>
      </c>
      <c r="B13" s="112">
        <v>20703</v>
      </c>
      <c r="C13" s="97" t="s">
        <v>151</v>
      </c>
      <c r="D13" s="112" t="s">
        <v>207</v>
      </c>
      <c r="E13" s="134">
        <v>119.19</v>
      </c>
      <c r="F13" s="134">
        <v>119.19</v>
      </c>
      <c r="G13" s="134">
        <v>0</v>
      </c>
      <c r="H13" s="134">
        <v>0</v>
      </c>
      <c r="I13" s="134">
        <v>0</v>
      </c>
    </row>
    <row r="14" spans="1:9" s="54" customFormat="1">
      <c r="A14" s="97" t="s">
        <v>150</v>
      </c>
      <c r="B14" s="112">
        <v>20703</v>
      </c>
      <c r="C14" s="97" t="s">
        <v>153</v>
      </c>
      <c r="D14" s="112" t="s">
        <v>208</v>
      </c>
      <c r="E14" s="134">
        <v>300</v>
      </c>
      <c r="F14" s="134">
        <v>0</v>
      </c>
      <c r="G14" s="134">
        <v>300</v>
      </c>
      <c r="H14" s="134">
        <v>0</v>
      </c>
      <c r="I14" s="134">
        <v>0</v>
      </c>
    </row>
    <row r="15" spans="1:9" s="54" customFormat="1">
      <c r="A15" s="97" t="s">
        <v>150</v>
      </c>
      <c r="B15" s="112">
        <v>20703</v>
      </c>
      <c r="C15" s="97" t="s">
        <v>155</v>
      </c>
      <c r="D15" s="112" t="s">
        <v>209</v>
      </c>
      <c r="E15" s="134">
        <v>30</v>
      </c>
      <c r="F15" s="134">
        <v>20</v>
      </c>
      <c r="G15" s="134">
        <v>10</v>
      </c>
      <c r="H15" s="134">
        <v>0</v>
      </c>
      <c r="I15" s="134">
        <v>0</v>
      </c>
    </row>
    <row r="16" spans="1:9" s="54" customFormat="1">
      <c r="A16" s="97" t="s">
        <v>150</v>
      </c>
      <c r="B16" s="112">
        <v>20703</v>
      </c>
      <c r="C16" s="97" t="s">
        <v>157</v>
      </c>
      <c r="D16" s="112" t="s">
        <v>210</v>
      </c>
      <c r="E16" s="134">
        <v>147</v>
      </c>
      <c r="F16" s="134">
        <v>0</v>
      </c>
      <c r="G16" s="134">
        <v>147</v>
      </c>
      <c r="H16" s="134">
        <v>0</v>
      </c>
      <c r="I16" s="134">
        <v>0</v>
      </c>
    </row>
    <row r="17" spans="1:9" s="54" customFormat="1">
      <c r="A17" s="97" t="s">
        <v>150</v>
      </c>
      <c r="B17" s="112">
        <v>20703</v>
      </c>
      <c r="C17" s="97" t="s">
        <v>157</v>
      </c>
      <c r="D17" s="112" t="s">
        <v>210</v>
      </c>
      <c r="E17" s="134">
        <v>21</v>
      </c>
      <c r="F17" s="134">
        <v>0</v>
      </c>
      <c r="G17" s="134">
        <v>21</v>
      </c>
      <c r="H17" s="134">
        <v>0</v>
      </c>
      <c r="I17" s="134">
        <v>0</v>
      </c>
    </row>
    <row r="18" spans="1:9">
      <c r="A18" s="97" t="s">
        <v>150</v>
      </c>
      <c r="B18" s="112">
        <v>20703</v>
      </c>
      <c r="C18" s="97" t="s">
        <v>159</v>
      </c>
      <c r="D18" s="112" t="s">
        <v>211</v>
      </c>
      <c r="E18" s="134">
        <v>50</v>
      </c>
      <c r="F18" s="134">
        <v>0</v>
      </c>
      <c r="G18" s="134">
        <v>50</v>
      </c>
      <c r="H18" s="134">
        <v>0</v>
      </c>
      <c r="I18" s="134">
        <v>0</v>
      </c>
    </row>
    <row r="19" spans="1:9">
      <c r="A19" s="97" t="s">
        <v>150</v>
      </c>
      <c r="B19" s="112">
        <v>20703</v>
      </c>
      <c r="C19" s="97" t="s">
        <v>159</v>
      </c>
      <c r="D19" s="112" t="s">
        <v>211</v>
      </c>
      <c r="E19" s="134">
        <v>22.14</v>
      </c>
      <c r="F19" s="134">
        <v>22.14</v>
      </c>
      <c r="G19" s="134">
        <v>0</v>
      </c>
      <c r="H19" s="134">
        <v>0</v>
      </c>
      <c r="I19" s="134">
        <v>0</v>
      </c>
    </row>
    <row r="20" spans="1:9">
      <c r="A20" s="97" t="s">
        <v>150</v>
      </c>
      <c r="B20" s="112">
        <v>20703</v>
      </c>
      <c r="C20" s="97" t="s">
        <v>159</v>
      </c>
      <c r="D20" s="112" t="s">
        <v>211</v>
      </c>
      <c r="E20" s="134">
        <v>104.94</v>
      </c>
      <c r="F20" s="134">
        <v>38.94</v>
      </c>
      <c r="G20" s="134">
        <v>66</v>
      </c>
      <c r="H20" s="134">
        <v>0</v>
      </c>
      <c r="I20" s="134">
        <v>0</v>
      </c>
    </row>
    <row r="21" spans="1:9">
      <c r="A21" s="97" t="s">
        <v>150</v>
      </c>
      <c r="B21" s="112">
        <v>20703</v>
      </c>
      <c r="C21" s="97" t="s">
        <v>159</v>
      </c>
      <c r="D21" s="112" t="s">
        <v>211</v>
      </c>
      <c r="E21" s="134">
        <v>115.92</v>
      </c>
      <c r="F21" s="134">
        <v>115.92</v>
      </c>
      <c r="G21" s="134">
        <v>0</v>
      </c>
      <c r="H21" s="134">
        <v>0</v>
      </c>
      <c r="I21" s="134">
        <v>0</v>
      </c>
    </row>
    <row r="22" spans="1:9">
      <c r="A22" s="97" t="s">
        <v>161</v>
      </c>
      <c r="B22" s="112"/>
      <c r="C22" s="97"/>
      <c r="D22" s="112" t="s">
        <v>162</v>
      </c>
      <c r="E22" s="134">
        <v>272</v>
      </c>
      <c r="F22" s="134">
        <v>272</v>
      </c>
      <c r="G22" s="134">
        <v>0</v>
      </c>
      <c r="H22" s="134">
        <v>0</v>
      </c>
      <c r="I22" s="134">
        <v>0</v>
      </c>
    </row>
    <row r="23" spans="1:9">
      <c r="A23" s="97"/>
      <c r="B23" s="112">
        <v>20805</v>
      </c>
      <c r="C23" s="97"/>
      <c r="D23" s="112" t="s">
        <v>212</v>
      </c>
      <c r="E23" s="134">
        <v>265.58999999999997</v>
      </c>
      <c r="F23" s="134">
        <v>265.58999999999997</v>
      </c>
      <c r="G23" s="134">
        <v>0</v>
      </c>
      <c r="H23" s="134">
        <v>0</v>
      </c>
      <c r="I23" s="134">
        <v>0</v>
      </c>
    </row>
    <row r="24" spans="1:9" ht="28.5">
      <c r="A24" s="97" t="s">
        <v>163</v>
      </c>
      <c r="B24" s="112">
        <v>20805</v>
      </c>
      <c r="C24" s="97" t="s">
        <v>151</v>
      </c>
      <c r="D24" s="112" t="s">
        <v>213</v>
      </c>
      <c r="E24" s="134">
        <v>5.73</v>
      </c>
      <c r="F24" s="134">
        <v>5.73</v>
      </c>
      <c r="G24" s="134">
        <v>0</v>
      </c>
      <c r="H24" s="134">
        <v>0</v>
      </c>
      <c r="I24" s="134">
        <v>0</v>
      </c>
    </row>
    <row r="25" spans="1:9">
      <c r="A25" s="97" t="s">
        <v>163</v>
      </c>
      <c r="B25" s="112">
        <v>20805</v>
      </c>
      <c r="C25" s="97" t="s">
        <v>146</v>
      </c>
      <c r="D25" s="112" t="s">
        <v>214</v>
      </c>
      <c r="E25" s="134">
        <v>39.85</v>
      </c>
      <c r="F25" s="134">
        <v>39.85</v>
      </c>
      <c r="G25" s="134">
        <v>0</v>
      </c>
      <c r="H25" s="134">
        <v>0</v>
      </c>
      <c r="I25" s="134">
        <v>0</v>
      </c>
    </row>
    <row r="26" spans="1:9">
      <c r="A26" s="97" t="s">
        <v>163</v>
      </c>
      <c r="B26" s="112">
        <v>20805</v>
      </c>
      <c r="C26" s="97" t="s">
        <v>146</v>
      </c>
      <c r="D26" s="112" t="s">
        <v>214</v>
      </c>
      <c r="E26" s="134">
        <v>21.29</v>
      </c>
      <c r="F26" s="134">
        <v>21.29</v>
      </c>
      <c r="G26" s="134">
        <v>0</v>
      </c>
      <c r="H26" s="134">
        <v>0</v>
      </c>
      <c r="I26" s="134">
        <v>0</v>
      </c>
    </row>
    <row r="27" spans="1:9">
      <c r="A27" s="97" t="s">
        <v>163</v>
      </c>
      <c r="B27" s="112">
        <v>20805</v>
      </c>
      <c r="C27" s="97" t="s">
        <v>146</v>
      </c>
      <c r="D27" s="112" t="s">
        <v>214</v>
      </c>
      <c r="E27" s="134">
        <v>198.72</v>
      </c>
      <c r="F27" s="134">
        <v>198.72</v>
      </c>
      <c r="G27" s="134">
        <v>0</v>
      </c>
      <c r="H27" s="134">
        <v>0</v>
      </c>
      <c r="I27" s="134">
        <v>0</v>
      </c>
    </row>
    <row r="28" spans="1:9">
      <c r="A28" s="97"/>
      <c r="B28" s="112">
        <v>20808</v>
      </c>
      <c r="C28" s="97"/>
      <c r="D28" s="112" t="s">
        <v>215</v>
      </c>
      <c r="E28" s="134">
        <v>5.72</v>
      </c>
      <c r="F28" s="134">
        <v>5.72</v>
      </c>
      <c r="G28" s="134">
        <v>0</v>
      </c>
      <c r="H28" s="134">
        <v>0</v>
      </c>
      <c r="I28" s="134">
        <v>0</v>
      </c>
    </row>
    <row r="29" spans="1:9">
      <c r="A29" s="97" t="s">
        <v>163</v>
      </c>
      <c r="B29" s="112">
        <v>20808</v>
      </c>
      <c r="C29" s="97" t="s">
        <v>151</v>
      </c>
      <c r="D29" s="112" t="s">
        <v>216</v>
      </c>
      <c r="E29" s="134">
        <v>5.72</v>
      </c>
      <c r="F29" s="134">
        <v>5.72</v>
      </c>
      <c r="G29" s="134">
        <v>0</v>
      </c>
      <c r="H29" s="134">
        <v>0</v>
      </c>
      <c r="I29" s="134">
        <v>0</v>
      </c>
    </row>
    <row r="30" spans="1:9" ht="19.5" customHeight="1">
      <c r="A30" s="97" t="s">
        <v>167</v>
      </c>
      <c r="B30" s="112"/>
      <c r="C30" s="97"/>
      <c r="D30" s="112" t="s">
        <v>168</v>
      </c>
      <c r="E30" s="134">
        <v>1590</v>
      </c>
      <c r="F30" s="134">
        <v>0</v>
      </c>
      <c r="G30" s="134">
        <v>1590</v>
      </c>
      <c r="H30" s="134">
        <v>0</v>
      </c>
      <c r="I30" s="134">
        <v>0</v>
      </c>
    </row>
    <row r="31" spans="1:9" ht="28.5">
      <c r="A31" s="97"/>
      <c r="B31" s="112">
        <v>22960</v>
      </c>
      <c r="C31" s="97"/>
      <c r="D31" s="112" t="s">
        <v>217</v>
      </c>
      <c r="E31" s="134">
        <v>1590</v>
      </c>
      <c r="F31" s="134">
        <v>0</v>
      </c>
      <c r="G31" s="134">
        <v>1590</v>
      </c>
      <c r="H31" s="134">
        <v>0</v>
      </c>
      <c r="I31" s="134">
        <v>0</v>
      </c>
    </row>
    <row r="32" spans="1:9" ht="28.5">
      <c r="A32" s="97" t="s">
        <v>169</v>
      </c>
      <c r="B32" s="112">
        <v>22960</v>
      </c>
      <c r="C32" s="97" t="s">
        <v>146</v>
      </c>
      <c r="D32" s="112" t="s">
        <v>224</v>
      </c>
      <c r="E32" s="134">
        <v>10</v>
      </c>
      <c r="F32" s="134">
        <v>0</v>
      </c>
      <c r="G32" s="134">
        <v>10</v>
      </c>
      <c r="H32" s="134">
        <v>0</v>
      </c>
      <c r="I32" s="134">
        <v>0</v>
      </c>
    </row>
    <row r="33" spans="1:9" ht="30" customHeight="1">
      <c r="A33" s="97" t="s">
        <v>169</v>
      </c>
      <c r="B33" s="112">
        <v>22960</v>
      </c>
      <c r="C33" s="97" t="s">
        <v>171</v>
      </c>
      <c r="D33" s="112" t="s">
        <v>219</v>
      </c>
      <c r="E33" s="134">
        <v>1391</v>
      </c>
      <c r="F33" s="134">
        <v>0</v>
      </c>
      <c r="G33" s="134">
        <v>1391</v>
      </c>
      <c r="H33" s="134">
        <v>0</v>
      </c>
      <c r="I33" s="134">
        <v>0</v>
      </c>
    </row>
    <row r="34" spans="1:9" ht="29.25" customHeight="1">
      <c r="A34" s="97" t="s">
        <v>169</v>
      </c>
      <c r="B34" s="112">
        <v>22908</v>
      </c>
      <c r="C34" s="97" t="s">
        <v>222</v>
      </c>
      <c r="D34" s="112" t="s">
        <v>223</v>
      </c>
      <c r="E34" s="134">
        <v>189</v>
      </c>
      <c r="F34" s="134">
        <v>0</v>
      </c>
      <c r="G34" s="134">
        <v>189</v>
      </c>
      <c r="H34" s="134">
        <v>0</v>
      </c>
      <c r="I34" s="134">
        <v>0</v>
      </c>
    </row>
  </sheetData>
  <sheetProtection formatCells="0" formatColumns="0" formatRows="0"/>
  <mergeCells count="7">
    <mergeCell ref="A2:I2"/>
    <mergeCell ref="H4:H5"/>
    <mergeCell ref="I4:I5"/>
    <mergeCell ref="E4:E5"/>
    <mergeCell ref="F4:F5"/>
    <mergeCell ref="G4:G5"/>
    <mergeCell ref="A4:D4"/>
  </mergeCells>
  <phoneticPr fontId="19" type="noConversion"/>
  <printOptions horizontalCentered="1"/>
  <pageMargins left="0.55118110236220474" right="0.35433070866141736" top="0.39370078740157483" bottom="0.59055118110236227" header="0.51181102362204722" footer="0.51181102362204722"/>
  <pageSetup paperSize="9" scale="80" fitToHeight="999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tabSelected="1" workbookViewId="0">
      <selection activeCell="F10" sqref="F10"/>
    </sheetView>
  </sheetViews>
  <sheetFormatPr defaultRowHeight="14.25"/>
  <cols>
    <col min="1" max="1" width="6.375" style="51" customWidth="1"/>
    <col min="2" max="2" width="8" style="51" customWidth="1"/>
    <col min="3" max="3" width="7.625" style="51" customWidth="1"/>
    <col min="4" max="4" width="41.5" style="51" customWidth="1"/>
    <col min="5" max="5" width="20.625" style="51" customWidth="1"/>
    <col min="6" max="6" width="10.5" style="51" customWidth="1"/>
    <col min="7" max="7" width="17.875" style="51" customWidth="1"/>
    <col min="8" max="8" width="11.375" style="51" customWidth="1"/>
    <col min="9" max="9" width="12.625" style="51" customWidth="1"/>
    <col min="10" max="16384" width="9" style="51"/>
  </cols>
  <sheetData>
    <row r="1" spans="1:8" ht="20.25" customHeight="1">
      <c r="A1" s="10" t="s">
        <v>93</v>
      </c>
    </row>
    <row r="2" spans="1:8" s="49" customFormat="1" ht="30.75" customHeight="1">
      <c r="A2" s="147" t="s">
        <v>129</v>
      </c>
      <c r="B2" s="147"/>
      <c r="C2" s="147"/>
      <c r="D2" s="147"/>
      <c r="E2" s="147"/>
      <c r="F2" s="147"/>
      <c r="G2" s="147"/>
      <c r="H2" s="147"/>
    </row>
    <row r="3" spans="1:8" ht="42.75" customHeight="1">
      <c r="C3" s="52"/>
      <c r="D3" s="50"/>
      <c r="E3" s="50"/>
      <c r="F3" s="50"/>
      <c r="H3" s="55" t="s">
        <v>137</v>
      </c>
    </row>
    <row r="4" spans="1:8" s="53" customFormat="1" ht="47.25" customHeight="1">
      <c r="A4" s="150" t="s">
        <v>85</v>
      </c>
      <c r="B4" s="150"/>
      <c r="C4" s="150"/>
      <c r="D4" s="150"/>
      <c r="E4" s="160" t="s">
        <v>94</v>
      </c>
      <c r="F4" s="161"/>
      <c r="G4" s="162"/>
      <c r="H4" s="148" t="s">
        <v>87</v>
      </c>
    </row>
    <row r="5" spans="1:8" s="53" customFormat="1" ht="36.75" customHeight="1">
      <c r="A5" s="61" t="s">
        <v>88</v>
      </c>
      <c r="B5" s="61" t="s">
        <v>89</v>
      </c>
      <c r="C5" s="59" t="s">
        <v>90</v>
      </c>
      <c r="D5" s="59" t="s">
        <v>91</v>
      </c>
      <c r="E5" s="60" t="s">
        <v>86</v>
      </c>
      <c r="F5" s="60" t="s">
        <v>64</v>
      </c>
      <c r="G5" s="60" t="s">
        <v>65</v>
      </c>
      <c r="H5" s="148"/>
    </row>
    <row r="6" spans="1:8" s="56" customFormat="1" ht="18.75" customHeight="1">
      <c r="A6" s="62" t="s">
        <v>92</v>
      </c>
      <c r="B6" s="62" t="s">
        <v>92</v>
      </c>
      <c r="C6" s="62" t="s">
        <v>92</v>
      </c>
      <c r="D6" s="62" t="s">
        <v>92</v>
      </c>
      <c r="E6" s="62">
        <v>1</v>
      </c>
      <c r="F6" s="62">
        <v>2</v>
      </c>
      <c r="G6" s="62">
        <v>3</v>
      </c>
      <c r="H6" s="62">
        <v>4</v>
      </c>
    </row>
    <row r="7" spans="1:8" s="96" customFormat="1" ht="29.25" customHeight="1">
      <c r="A7" s="98"/>
      <c r="B7" s="98"/>
      <c r="C7" s="111"/>
      <c r="D7" s="95" t="s">
        <v>104</v>
      </c>
      <c r="E7" s="128">
        <v>1590</v>
      </c>
      <c r="F7" s="128">
        <v>0</v>
      </c>
      <c r="G7" s="128">
        <v>1590</v>
      </c>
      <c r="H7" s="114">
        <v>0</v>
      </c>
    </row>
    <row r="8" spans="1:8" s="54" customFormat="1" ht="30" customHeight="1">
      <c r="A8" s="98">
        <v>229</v>
      </c>
      <c r="B8" s="98"/>
      <c r="C8" s="111"/>
      <c r="D8" s="95" t="s">
        <v>168</v>
      </c>
      <c r="E8" s="128">
        <v>1590</v>
      </c>
      <c r="F8" s="128">
        <v>0</v>
      </c>
      <c r="G8" s="128">
        <v>1590</v>
      </c>
      <c r="H8" s="114">
        <v>0</v>
      </c>
    </row>
    <row r="9" spans="1:8" s="54" customFormat="1" ht="30" customHeight="1">
      <c r="A9" s="98"/>
      <c r="B9" s="98">
        <v>22960</v>
      </c>
      <c r="C9" s="111"/>
      <c r="D9" s="95" t="s">
        <v>217</v>
      </c>
      <c r="E9" s="128">
        <v>1590</v>
      </c>
      <c r="F9" s="128">
        <v>0</v>
      </c>
      <c r="G9" s="128">
        <v>1590</v>
      </c>
      <c r="H9" s="114">
        <v>0</v>
      </c>
    </row>
    <row r="10" spans="1:8" s="54" customFormat="1" ht="30" customHeight="1">
      <c r="A10" s="98">
        <v>229</v>
      </c>
      <c r="B10" s="98">
        <v>22960</v>
      </c>
      <c r="C10" s="111" t="s">
        <v>146</v>
      </c>
      <c r="D10" s="95" t="s">
        <v>218</v>
      </c>
      <c r="E10" s="128">
        <v>10</v>
      </c>
      <c r="F10" s="128">
        <v>0</v>
      </c>
      <c r="G10" s="128">
        <v>10</v>
      </c>
      <c r="H10" s="114">
        <v>0</v>
      </c>
    </row>
    <row r="11" spans="1:8" s="54" customFormat="1" ht="30" customHeight="1">
      <c r="A11" s="98">
        <v>229</v>
      </c>
      <c r="B11" s="98">
        <v>22960</v>
      </c>
      <c r="C11" s="111" t="s">
        <v>171</v>
      </c>
      <c r="D11" s="95" t="s">
        <v>219</v>
      </c>
      <c r="E11" s="128">
        <v>1391</v>
      </c>
      <c r="F11" s="128">
        <v>0</v>
      </c>
      <c r="G11" s="128">
        <v>1391</v>
      </c>
      <c r="H11" s="114">
        <v>0</v>
      </c>
    </row>
    <row r="12" spans="1:8" s="54" customFormat="1" ht="30" customHeight="1">
      <c r="A12" s="98">
        <v>229</v>
      </c>
      <c r="B12" s="98">
        <v>22908</v>
      </c>
      <c r="C12" s="127" t="s">
        <v>222</v>
      </c>
      <c r="D12" s="95" t="s">
        <v>223</v>
      </c>
      <c r="E12" s="128">
        <v>189</v>
      </c>
      <c r="F12" s="144"/>
      <c r="G12" s="128">
        <v>189</v>
      </c>
      <c r="H12" s="114">
        <v>0</v>
      </c>
    </row>
    <row r="13" spans="1:8" s="54" customFormat="1" ht="30" customHeight="1"/>
    <row r="14" spans="1:8" s="54" customFormat="1" ht="30" customHeight="1"/>
    <row r="15" spans="1:8" s="54" customFormat="1" ht="30" customHeight="1"/>
    <row r="16" spans="1:8" s="54" customFormat="1" ht="30" customHeight="1"/>
    <row r="17" s="54" customFormat="1" ht="30" customHeight="1"/>
    <row r="18" s="54" customFormat="1" ht="30" customHeight="1"/>
    <row r="19" s="54" customFormat="1" ht="30" customHeight="1"/>
    <row r="20" s="54" customFormat="1" ht="30" customHeight="1"/>
    <row r="21" s="54" customFormat="1" ht="30" customHeight="1"/>
    <row r="22" s="54" customFormat="1" ht="42" customHeight="1"/>
    <row r="23" s="54" customFormat="1"/>
    <row r="24" s="54" customFormat="1"/>
    <row r="25" s="54" customFormat="1"/>
    <row r="26" s="54" customFormat="1"/>
  </sheetData>
  <sheetProtection formatCells="0" formatColumns="0" formatRows="0"/>
  <mergeCells count="4">
    <mergeCell ref="A2:H2"/>
    <mergeCell ref="H4:H5"/>
    <mergeCell ref="A4:D4"/>
    <mergeCell ref="E4:G4"/>
  </mergeCells>
  <phoneticPr fontId="19" type="noConversion"/>
  <printOptions horizontalCentered="1"/>
  <pageMargins left="0.55118110236220474" right="0.55118110236220474" top="0.78740157480314965" bottom="0.78740157480314965" header="0.51181102362204722" footer="0.51181102362204722"/>
  <pageSetup paperSize="9" scale="90" fitToWidth="0" fitToHeight="0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5"/>
  <sheetViews>
    <sheetView showGridLines="0" showZeros="0" workbookViewId="0">
      <selection activeCell="B8" sqref="B8"/>
    </sheetView>
  </sheetViews>
  <sheetFormatPr defaultRowHeight="14.25"/>
  <cols>
    <col min="1" max="1" width="36.125" style="3" customWidth="1"/>
    <col min="2" max="2" width="14.5" style="3" customWidth="1"/>
    <col min="3" max="3" width="11.875" style="3" customWidth="1"/>
    <col min="4" max="4" width="12.5" style="3" customWidth="1"/>
    <col min="5" max="6" width="12.375" style="5" customWidth="1"/>
    <col min="7" max="7" width="13.625" style="5" customWidth="1"/>
    <col min="8" max="9" width="14.5" style="3" customWidth="1"/>
    <col min="10" max="16384" width="9" style="3"/>
  </cols>
  <sheetData>
    <row r="1" spans="1:9" s="13" customFormat="1" ht="18" customHeight="1">
      <c r="A1" s="88"/>
      <c r="B1" s="11"/>
      <c r="C1" s="11"/>
      <c r="D1" s="11"/>
      <c r="E1" s="12"/>
      <c r="F1" s="12"/>
      <c r="G1" s="12"/>
      <c r="I1" s="14"/>
    </row>
    <row r="2" spans="1:9" s="28" customFormat="1" ht="31.5" customHeight="1">
      <c r="A2" s="165" t="s">
        <v>50</v>
      </c>
      <c r="B2" s="165"/>
      <c r="C2" s="165"/>
      <c r="D2" s="165"/>
      <c r="E2" s="165"/>
      <c r="F2" s="165"/>
      <c r="G2" s="165"/>
      <c r="H2" s="165"/>
      <c r="I2" s="165"/>
    </row>
    <row r="3" spans="1:9" s="2" customFormat="1" ht="21.75" customHeight="1">
      <c r="A3" s="19"/>
      <c r="B3" s="4"/>
      <c r="C3" s="4"/>
      <c r="D3" s="4"/>
      <c r="E3" s="5"/>
      <c r="F3" s="5"/>
      <c r="G3" s="5"/>
      <c r="I3" s="37" t="s">
        <v>137</v>
      </c>
    </row>
    <row r="4" spans="1:9" s="23" customFormat="1" ht="34.5" customHeight="1">
      <c r="A4" s="164" t="s">
        <v>95</v>
      </c>
      <c r="B4" s="166" t="s">
        <v>96</v>
      </c>
      <c r="C4" s="167"/>
      <c r="D4" s="167"/>
      <c r="E4" s="168" t="s">
        <v>97</v>
      </c>
      <c r="F4" s="169"/>
      <c r="G4" s="169"/>
      <c r="H4" s="170" t="s">
        <v>98</v>
      </c>
      <c r="I4" s="170"/>
    </row>
    <row r="5" spans="1:9" s="23" customFormat="1" ht="37.5" customHeight="1">
      <c r="A5" s="164"/>
      <c r="B5" s="63" t="s">
        <v>99</v>
      </c>
      <c r="C5" s="63" t="s">
        <v>100</v>
      </c>
      <c r="D5" s="63" t="s">
        <v>101</v>
      </c>
      <c r="E5" s="65" t="s">
        <v>99</v>
      </c>
      <c r="F5" s="63" t="s">
        <v>100</v>
      </c>
      <c r="G5" s="63" t="s">
        <v>101</v>
      </c>
      <c r="H5" s="64" t="s">
        <v>102</v>
      </c>
      <c r="I5" s="87" t="s">
        <v>103</v>
      </c>
    </row>
    <row r="6" spans="1:9" s="23" customFormat="1" ht="36.75" customHeight="1">
      <c r="A6" s="63" t="s">
        <v>51</v>
      </c>
      <c r="B6" s="66">
        <f>SUM(B7:B9)</f>
        <v>10.199999999999999</v>
      </c>
      <c r="C6" s="66">
        <f t="shared" ref="C6:E6" si="0">SUM(C7:C9)</f>
        <v>2.7</v>
      </c>
      <c r="D6" s="66">
        <f t="shared" si="0"/>
        <v>7.5</v>
      </c>
      <c r="E6" s="66">
        <f t="shared" si="0"/>
        <v>9.1999999999999993</v>
      </c>
      <c r="F6" s="66">
        <f>SUM(F7+F8+F9)</f>
        <v>4.7</v>
      </c>
      <c r="G6" s="66">
        <f>SUM(G7+G8+G9)</f>
        <v>4.5</v>
      </c>
      <c r="H6" s="66">
        <v>1</v>
      </c>
      <c r="I6" s="121">
        <f>IF(B6=0,0,(E6-B6)/B6)</f>
        <v>-9.8039215686274522E-2</v>
      </c>
    </row>
    <row r="7" spans="1:9" s="104" customFormat="1" ht="30.75" customHeight="1">
      <c r="A7" s="110" t="s">
        <v>52</v>
      </c>
      <c r="B7" s="109">
        <v>0</v>
      </c>
      <c r="C7" s="108">
        <v>0</v>
      </c>
      <c r="D7" s="108">
        <v>0</v>
      </c>
      <c r="E7" s="90">
        <v>0</v>
      </c>
      <c r="F7" s="107">
        <v>0</v>
      </c>
      <c r="G7" s="106">
        <v>0</v>
      </c>
      <c r="H7" s="105">
        <v>0</v>
      </c>
      <c r="I7" s="118">
        <f>IF(B7=0,0,(E7-B7)/B7)</f>
        <v>0</v>
      </c>
    </row>
    <row r="8" spans="1:9" s="104" customFormat="1" ht="27.75" customHeight="1">
      <c r="A8" s="110" t="s">
        <v>53</v>
      </c>
      <c r="B8" s="109">
        <v>1.7</v>
      </c>
      <c r="C8" s="108">
        <v>0.2</v>
      </c>
      <c r="D8" s="108">
        <v>1.5</v>
      </c>
      <c r="E8" s="90">
        <v>0.5</v>
      </c>
      <c r="F8" s="107">
        <v>0.5</v>
      </c>
      <c r="G8" s="106">
        <v>0</v>
      </c>
      <c r="H8" s="105">
        <v>0.3</v>
      </c>
      <c r="I8" s="119">
        <f>IF(B8=0,0,(E8-B8)/B8)</f>
        <v>-0.70588235294117652</v>
      </c>
    </row>
    <row r="9" spans="1:9" s="23" customFormat="1" ht="33.75" customHeight="1">
      <c r="A9" s="67" t="s">
        <v>54</v>
      </c>
      <c r="B9" s="66">
        <f>SUM(B10:B11)</f>
        <v>8.5</v>
      </c>
      <c r="C9" s="66">
        <f t="shared" ref="C9:I9" si="1">SUM(C10:C11)</f>
        <v>2.5</v>
      </c>
      <c r="D9" s="66">
        <f t="shared" si="1"/>
        <v>6</v>
      </c>
      <c r="E9" s="85">
        <f>SUM(F9+G9)</f>
        <v>8.6999999999999993</v>
      </c>
      <c r="F9" s="66">
        <f t="shared" si="1"/>
        <v>4.2</v>
      </c>
      <c r="G9" s="66">
        <f t="shared" si="1"/>
        <v>4.5</v>
      </c>
      <c r="H9" s="89">
        <f>SUM(H10:H11)</f>
        <v>0.2</v>
      </c>
      <c r="I9" s="82">
        <f t="shared" si="1"/>
        <v>2.3529411764705799E-2</v>
      </c>
    </row>
    <row r="10" spans="1:9" s="104" customFormat="1" ht="27.75" customHeight="1">
      <c r="A10" s="103" t="s">
        <v>55</v>
      </c>
      <c r="B10" s="109">
        <v>8.5</v>
      </c>
      <c r="C10" s="108">
        <v>2.5</v>
      </c>
      <c r="D10" s="108">
        <v>6</v>
      </c>
      <c r="E10" s="90">
        <v>8.6999999999999993</v>
      </c>
      <c r="F10" s="107">
        <v>4.2</v>
      </c>
      <c r="G10" s="106">
        <v>4.5</v>
      </c>
      <c r="H10" s="105">
        <v>0.2</v>
      </c>
      <c r="I10" s="120">
        <f>IF(B10=0,0,(E10-B10)/B10)</f>
        <v>2.3529411764705799E-2</v>
      </c>
    </row>
    <row r="11" spans="1:9" s="104" customFormat="1" ht="30" customHeight="1">
      <c r="A11" s="103" t="s">
        <v>56</v>
      </c>
      <c r="B11" s="109">
        <v>0</v>
      </c>
      <c r="C11" s="108">
        <v>0</v>
      </c>
      <c r="D11" s="108">
        <v>0</v>
      </c>
      <c r="E11" s="90">
        <v>0</v>
      </c>
      <c r="F11" s="107">
        <v>0</v>
      </c>
      <c r="G11" s="106">
        <v>0</v>
      </c>
      <c r="H11" s="105">
        <v>0</v>
      </c>
      <c r="I11" s="121">
        <f>IF(B11=0,0,(E11-B11)/B11)</f>
        <v>0</v>
      </c>
    </row>
    <row r="12" spans="1:9" s="23" customFormat="1" ht="22.5" customHeight="1">
      <c r="E12" s="24"/>
      <c r="F12" s="24"/>
      <c r="G12" s="24"/>
    </row>
    <row r="13" spans="1:9" s="23" customFormat="1" ht="22.5" customHeight="1">
      <c r="A13" s="163"/>
      <c r="B13" s="163"/>
      <c r="C13" s="163"/>
      <c r="D13" s="163"/>
      <c r="E13" s="163"/>
      <c r="F13" s="163"/>
      <c r="G13" s="163"/>
      <c r="H13" s="163"/>
      <c r="I13" s="163"/>
    </row>
    <row r="14" spans="1:9" s="23" customFormat="1" ht="22.5" customHeight="1">
      <c r="E14" s="24"/>
      <c r="F14" s="24"/>
      <c r="G14" s="24"/>
    </row>
    <row r="15" spans="1:9" s="23" customFormat="1" ht="22.5" customHeight="1">
      <c r="E15" s="24"/>
      <c r="F15" s="24"/>
      <c r="G15" s="24"/>
    </row>
    <row r="16" spans="1:9" s="23" customFormat="1" ht="22.5" customHeight="1">
      <c r="E16" s="24"/>
      <c r="F16" s="24"/>
      <c r="G16" s="24"/>
    </row>
    <row r="17" spans="5:7" s="23" customFormat="1" ht="22.5" customHeight="1">
      <c r="E17" s="24"/>
      <c r="F17" s="24"/>
      <c r="G17" s="24"/>
    </row>
    <row r="18" spans="5:7" s="23" customFormat="1" ht="22.5" customHeight="1">
      <c r="E18" s="24"/>
      <c r="F18" s="24"/>
      <c r="G18" s="24"/>
    </row>
    <row r="19" spans="5:7" s="23" customFormat="1" ht="22.5" customHeight="1">
      <c r="E19" s="24"/>
      <c r="F19" s="24"/>
      <c r="G19" s="24"/>
    </row>
    <row r="20" spans="5:7" s="23" customFormat="1" ht="22.5" customHeight="1">
      <c r="E20" s="24"/>
      <c r="F20" s="24"/>
      <c r="G20" s="24"/>
    </row>
    <row r="21" spans="5:7" s="23" customFormat="1" ht="22.5" customHeight="1">
      <c r="E21" s="24"/>
      <c r="F21" s="24"/>
      <c r="G21" s="24"/>
    </row>
    <row r="22" spans="5:7" s="23" customFormat="1" ht="22.5" customHeight="1">
      <c r="E22" s="24"/>
      <c r="F22" s="24"/>
      <c r="G22" s="24"/>
    </row>
    <row r="23" spans="5:7" s="23" customFormat="1" ht="22.5" customHeight="1">
      <c r="E23" s="24"/>
      <c r="F23" s="24"/>
      <c r="G23" s="24"/>
    </row>
    <row r="24" spans="5:7" s="23" customFormat="1" ht="22.5" customHeight="1">
      <c r="E24" s="24"/>
      <c r="F24" s="24"/>
      <c r="G24" s="24"/>
    </row>
    <row r="25" spans="5:7" s="23" customFormat="1" ht="22.5" customHeight="1">
      <c r="E25" s="24"/>
      <c r="F25" s="24"/>
      <c r="G25" s="24"/>
    </row>
    <row r="26" spans="5:7" s="23" customFormat="1" ht="22.5" customHeight="1">
      <c r="E26" s="24"/>
      <c r="F26" s="24"/>
      <c r="G26" s="24"/>
    </row>
    <row r="27" spans="5:7" s="23" customFormat="1" ht="22.5" customHeight="1">
      <c r="E27" s="24"/>
      <c r="F27" s="24"/>
      <c r="G27" s="24"/>
    </row>
    <row r="28" spans="5:7" s="23" customFormat="1" ht="22.5" customHeight="1">
      <c r="E28" s="24"/>
      <c r="F28" s="24"/>
      <c r="G28" s="24"/>
    </row>
    <row r="29" spans="5:7" s="23" customFormat="1" ht="22.5" customHeight="1">
      <c r="E29" s="24"/>
      <c r="F29" s="24"/>
      <c r="G29" s="24"/>
    </row>
    <row r="30" spans="5:7" s="23" customFormat="1" ht="22.5" customHeight="1">
      <c r="E30" s="24"/>
      <c r="F30" s="24"/>
      <c r="G30" s="24"/>
    </row>
    <row r="31" spans="5:7" s="23" customFormat="1" ht="22.5" customHeight="1">
      <c r="E31" s="24"/>
      <c r="F31" s="24"/>
      <c r="G31" s="24"/>
    </row>
    <row r="32" spans="5:7" s="23" customFormat="1" ht="22.5" customHeight="1">
      <c r="E32" s="24"/>
      <c r="F32" s="24"/>
      <c r="G32" s="24"/>
    </row>
    <row r="33" spans="5:7" s="23" customFormat="1" ht="22.5" customHeight="1">
      <c r="E33" s="24"/>
      <c r="F33" s="24"/>
      <c r="G33" s="24"/>
    </row>
    <row r="34" spans="5:7" s="7" customFormat="1">
      <c r="E34" s="17"/>
      <c r="F34" s="17"/>
      <c r="G34" s="17"/>
    </row>
    <row r="35" spans="5:7" s="7" customFormat="1">
      <c r="E35" s="17"/>
      <c r="F35" s="17"/>
      <c r="G35" s="17"/>
    </row>
    <row r="36" spans="5:7" s="7" customFormat="1">
      <c r="E36" s="17"/>
      <c r="F36" s="17"/>
      <c r="G36" s="17"/>
    </row>
    <row r="37" spans="5:7" s="7" customFormat="1">
      <c r="E37" s="17"/>
      <c r="F37" s="17"/>
      <c r="G37" s="17"/>
    </row>
    <row r="38" spans="5:7" s="7" customFormat="1">
      <c r="E38" s="17"/>
      <c r="F38" s="17"/>
      <c r="G38" s="17"/>
    </row>
    <row r="39" spans="5:7" s="7" customFormat="1">
      <c r="E39" s="17"/>
      <c r="F39" s="17"/>
      <c r="G39" s="17"/>
    </row>
    <row r="40" spans="5:7" s="7" customFormat="1">
      <c r="E40" s="17"/>
      <c r="F40" s="17"/>
      <c r="G40" s="17"/>
    </row>
    <row r="41" spans="5:7" s="7" customFormat="1">
      <c r="E41" s="17"/>
      <c r="F41" s="17"/>
      <c r="G41" s="17"/>
    </row>
    <row r="42" spans="5:7" s="7" customFormat="1">
      <c r="E42" s="17"/>
      <c r="F42" s="17"/>
      <c r="G42" s="17"/>
    </row>
    <row r="43" spans="5:7" s="7" customFormat="1">
      <c r="E43" s="17"/>
      <c r="F43" s="17"/>
      <c r="G43" s="17"/>
    </row>
    <row r="44" spans="5:7" s="7" customFormat="1">
      <c r="E44" s="17"/>
      <c r="F44" s="17"/>
      <c r="G44" s="17"/>
    </row>
    <row r="45" spans="5:7" s="7" customFormat="1">
      <c r="E45" s="17"/>
      <c r="F45" s="17"/>
      <c r="G45" s="17"/>
    </row>
  </sheetData>
  <sheetProtection formatCells="0" formatColumns="0" formatRows="0"/>
  <mergeCells count="6">
    <mergeCell ref="A13:I13"/>
    <mergeCell ref="A4:A5"/>
    <mergeCell ref="A2:I2"/>
    <mergeCell ref="B4:D4"/>
    <mergeCell ref="E4:G4"/>
    <mergeCell ref="H4:I4"/>
  </mergeCells>
  <phoneticPr fontId="19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1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15</vt:i4>
      </vt:variant>
    </vt:vector>
  </HeadingPairs>
  <TitlesOfParts>
    <vt:vector size="24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2018-01-29T02:32:16Z</cp:lastPrinted>
  <dcterms:created xsi:type="dcterms:W3CDTF">2014-04-22T02:59:49Z</dcterms:created>
  <dcterms:modified xsi:type="dcterms:W3CDTF">2018-01-31T10:31:24Z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1050672</vt:i4>
  </property>
</Properties>
</file>